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20" activeTab="2"/>
  </bookViews>
  <sheets>
    <sheet name="Объемы новые" sheetId="1" r:id="rId1"/>
    <sheet name="Цветники прочие подробно" sheetId="2" r:id="rId2"/>
    <sheet name="СВОД" sheetId="3" r:id="rId3"/>
  </sheets>
  <definedNames>
    <definedName name="_xlnm._FilterDatabase" localSheetId="0" hidden="1">'Объемы новые'!$A$7:$J$135</definedName>
    <definedName name="_xlnm._FilterDatabase" localSheetId="1" hidden="1">'Цветники прочие подробно'!$A$7:$D$134</definedName>
  </definedNames>
  <calcPr fullCalcOnLoad="1"/>
</workbook>
</file>

<file path=xl/sharedStrings.xml><?xml version="1.0" encoding="utf-8"?>
<sst xmlns="http://schemas.openxmlformats.org/spreadsheetml/2006/main" count="905" uniqueCount="332">
  <si>
    <t xml:space="preserve">ул. Красная </t>
  </si>
  <si>
    <t xml:space="preserve">от ул. Ленина до ул. Советской </t>
  </si>
  <si>
    <t>от ул. Ленина до пер. Интернациональный</t>
  </si>
  <si>
    <t>пер. Широкий</t>
  </si>
  <si>
    <t>от путепровода  до ул. Кирова</t>
  </si>
  <si>
    <t>ул. К. Маркса</t>
  </si>
  <si>
    <t xml:space="preserve">от ул. Кирова до "Спутника" </t>
  </si>
  <si>
    <t xml:space="preserve">ул. К. Либкнехта </t>
  </si>
  <si>
    <t>от ул. Удмуртской до ул. М. Горького</t>
  </si>
  <si>
    <t>от ул. Удмуртской  до ул. Воровского</t>
  </si>
  <si>
    <t>от пер. Северный до Холмогорова</t>
  </si>
  <si>
    <t>от ул. Холмогорова до ССП</t>
  </si>
  <si>
    <t xml:space="preserve">прочие </t>
  </si>
  <si>
    <t xml:space="preserve">от ул. К. Либкнехта  до ул. Чугуевского </t>
  </si>
  <si>
    <t>от ул. Холмогорова до ул. К. Либкнехта</t>
  </si>
  <si>
    <t>от ер. Железнодорожный до ул. К. Либкнехта</t>
  </si>
  <si>
    <t>от ул.К. Либкнехта до ул. Красногеройская</t>
  </si>
  <si>
    <t>от ул. Буммашевской до ул. К. Либкнехта (с учетом шлюзовых заездов)</t>
  </si>
  <si>
    <t>от ул. К. Либкнехта  до ул. Магистральной</t>
  </si>
  <si>
    <t xml:space="preserve"> от ул. Кирова до ул. К. Либкнехта </t>
  </si>
  <si>
    <t>ул. Холмогора</t>
  </si>
  <si>
    <t>от ул. Удмуртской до ул. Владивостокской</t>
  </si>
  <si>
    <t>ИТОГО по маршруту</t>
  </si>
  <si>
    <t>Наименование обьекта</t>
  </si>
  <si>
    <t>Границы объекта</t>
  </si>
  <si>
    <t>Деревья, шт.</t>
  </si>
  <si>
    <t>Газоны, кв.м.</t>
  </si>
  <si>
    <t>Цветники, кв.м.</t>
  </si>
  <si>
    <t xml:space="preserve">ул. Наговицына                      </t>
  </si>
  <si>
    <t>ул. Дзержинского</t>
  </si>
  <si>
    <t>ЦО</t>
  </si>
  <si>
    <t xml:space="preserve">ул. Пушкинская                   </t>
  </si>
  <si>
    <t xml:space="preserve">ул. Красногеройская               </t>
  </si>
  <si>
    <t>от ул. Удмуртской до ул. К. Маркса</t>
  </si>
  <si>
    <t xml:space="preserve">ул. В. Сивкова        </t>
  </si>
  <si>
    <t>от ДК "Металлург" до ул. Удмуртская</t>
  </si>
  <si>
    <t xml:space="preserve">ул. Лихвинцева                     </t>
  </si>
  <si>
    <t>от  ул. Свободы до ул. Удмуртской</t>
  </si>
  <si>
    <t xml:space="preserve">ул. Свободы                     </t>
  </si>
  <si>
    <t>от ул. Советской до ул. Лихвинцева</t>
  </si>
  <si>
    <t xml:space="preserve">ул. Красноармейская             </t>
  </si>
  <si>
    <t xml:space="preserve">пер. Северный                     </t>
  </si>
  <si>
    <t>от ул. Пушкинской до ул. Удмуртской</t>
  </si>
  <si>
    <t xml:space="preserve">ул. Коммунаров                      </t>
  </si>
  <si>
    <t xml:space="preserve">ул. Советская </t>
  </si>
  <si>
    <t>от ул. М. Горького до ул. Удмуртской</t>
  </si>
  <si>
    <t xml:space="preserve">пер. Раздельный </t>
  </si>
  <si>
    <t>от ул. Пушкинской до ул. Коммунаров</t>
  </si>
  <si>
    <t xml:space="preserve">ул. Бородина </t>
  </si>
  <si>
    <t xml:space="preserve">от ул.Свободы до ул. Милиционной </t>
  </si>
  <si>
    <t xml:space="preserve">пл. 50 лет Октября               </t>
  </si>
  <si>
    <t>местный проезд за сквером у Вечного огня</t>
  </si>
  <si>
    <t>ИТОГО по ЦО</t>
  </si>
  <si>
    <t>прочие</t>
  </si>
  <si>
    <t xml:space="preserve">ул. 10 лет Октября                  </t>
  </si>
  <si>
    <t xml:space="preserve">ул. 40 лет Победы                   </t>
  </si>
  <si>
    <t xml:space="preserve">ул. Воткинское шоссе                </t>
  </si>
  <si>
    <t>от ул. Буммашевской до границ города</t>
  </si>
  <si>
    <t xml:space="preserve">ул. Союзная                         </t>
  </si>
  <si>
    <t>от ул. Камбарской до ул. Автозаводской</t>
  </si>
  <si>
    <t xml:space="preserve">ул. Удмуртская                      </t>
  </si>
  <si>
    <t xml:space="preserve">ул.  9 Января </t>
  </si>
  <si>
    <t>от ул. В. Шоссе  до ул. 10 лет Октября</t>
  </si>
  <si>
    <t xml:space="preserve">ул. Ленина                          </t>
  </si>
  <si>
    <t xml:space="preserve">ул. М. Горького                     </t>
  </si>
  <si>
    <t xml:space="preserve">ул. Кирова                          </t>
  </si>
  <si>
    <t xml:space="preserve">ул. Красная                         </t>
  </si>
  <si>
    <t>от ул. Бородина до пер. Широкий</t>
  </si>
  <si>
    <t>от ул. М. Горького до ул. К. Маркса</t>
  </si>
  <si>
    <t>ул. Магистральная</t>
  </si>
  <si>
    <t>от ул. Гагарина до ул. Партизанской</t>
  </si>
  <si>
    <t xml:space="preserve">ул. Майская </t>
  </si>
  <si>
    <t>ул. Партизанская</t>
  </si>
  <si>
    <t>от ул. Магистральной до пер. Железнодорожный</t>
  </si>
  <si>
    <t xml:space="preserve">ул. Холмогорова                  </t>
  </si>
  <si>
    <t xml:space="preserve">пер. Широкий                  </t>
  </si>
  <si>
    <t xml:space="preserve">ул. К. Маркса                     </t>
  </si>
  <si>
    <t>от ул. Магистральной до поворота на Южное кладбище</t>
  </si>
  <si>
    <t>Дорога на Южное кладбище</t>
  </si>
  <si>
    <t xml:space="preserve">ул. Баранова </t>
  </si>
  <si>
    <t>от ул. О. Кошевого до ул. Новая</t>
  </si>
  <si>
    <t>от ул. Новостроительная  до ул. 15-я</t>
  </si>
  <si>
    <t>ул. Заречное шоссе</t>
  </si>
  <si>
    <t xml:space="preserve">ул. Камбарская </t>
  </si>
  <si>
    <t>ул. Песочная</t>
  </si>
  <si>
    <t>от Набережной до Як-Бодьинского тракта</t>
  </si>
  <si>
    <t>ул. Орджоникидзе</t>
  </si>
  <si>
    <t xml:space="preserve">от ул. Камбарской до ул. Советской               </t>
  </si>
  <si>
    <t xml:space="preserve">ул. Промышленная </t>
  </si>
  <si>
    <t>от ул. 40 лет ВЛКСМ до ул. Орджоникидзе</t>
  </si>
  <si>
    <t xml:space="preserve">ул. 30 лет Победы </t>
  </si>
  <si>
    <t xml:space="preserve">ул. Автозаводская </t>
  </si>
  <si>
    <t>от ул.  40 лет Победы  до конечной остановки автобусов № 14,40</t>
  </si>
  <si>
    <t xml:space="preserve">ул. Гагарина </t>
  </si>
  <si>
    <t>от ул. Областная до объездной дороги на Можгинский тракт</t>
  </si>
  <si>
    <t>от ул. Буммашевской до ул. 9 Января</t>
  </si>
  <si>
    <t xml:space="preserve">ул. Новоажимова </t>
  </si>
  <si>
    <t>от путепровода до ул. Клубной</t>
  </si>
  <si>
    <t xml:space="preserve">ул. Молодежная  </t>
  </si>
  <si>
    <t>от ул. Чемошурской до ул. Ленина</t>
  </si>
  <si>
    <t xml:space="preserve">ул. Областная  </t>
  </si>
  <si>
    <t>от ул. Хвойной до ул. Гагарина</t>
  </si>
  <si>
    <t>от спуска к ул. Милиционной до ул. М. Горького и от ул. Удмуртской до ул. Орджоникидзе</t>
  </si>
  <si>
    <t xml:space="preserve">ул. 50 лет ВЛКСМ </t>
  </si>
  <si>
    <t>от ул. Пушкинской до 30 лет Победы</t>
  </si>
  <si>
    <t xml:space="preserve">ул. Студенческая  </t>
  </si>
  <si>
    <t>от ул. 30 лет Победы до Як-Бодьинского тракта</t>
  </si>
  <si>
    <t>Набережная  им. зодчего Дудина</t>
  </si>
  <si>
    <t>от пер. Широкий до пляжа</t>
  </si>
  <si>
    <t>ул. Фруктовая</t>
  </si>
  <si>
    <t>от ул. Школьной до ул. 9 Подлесная</t>
  </si>
  <si>
    <t xml:space="preserve">ул. Школьная </t>
  </si>
  <si>
    <t xml:space="preserve">от ул. 50 лет ВЛКСМ  до ул. Фруктовой </t>
  </si>
  <si>
    <t xml:space="preserve">ул. Щорса  </t>
  </si>
  <si>
    <t xml:space="preserve">ул. Смоленская  </t>
  </si>
  <si>
    <t>от ул. Щорса до ул. Удмуртской</t>
  </si>
  <si>
    <t xml:space="preserve">ул. Сакко и Ванцетти  </t>
  </si>
  <si>
    <t>Славянское шоссе включая разворотное кольцо</t>
  </si>
  <si>
    <t xml:space="preserve">от Воткинского шоссе до окружной дороги </t>
  </si>
  <si>
    <t>ул. Ворошилова</t>
  </si>
  <si>
    <t>от ул. 9 Января до ул. Автозаводской</t>
  </si>
  <si>
    <t xml:space="preserve">проезд Копровый </t>
  </si>
  <si>
    <t>от ул.Автозаводская до Воткинского шоссе</t>
  </si>
  <si>
    <t>ул. Петрова</t>
  </si>
  <si>
    <t>от ул. Автозаводской до ул. Чемошурской</t>
  </si>
  <si>
    <t xml:space="preserve">ул. Сабурова </t>
  </si>
  <si>
    <t>от ул. Петрова до ул. Союзной</t>
  </si>
  <si>
    <t xml:space="preserve">ул. Первомайская </t>
  </si>
  <si>
    <t>от ул. Ленина до ул. Моторной</t>
  </si>
  <si>
    <t>ул. Чугуевского</t>
  </si>
  <si>
    <t>от ул.К.Маркса до ул. Воровского (включая местный проезд от Удмуртской до Пушкинской)</t>
  </si>
  <si>
    <t xml:space="preserve">ул. К. Либкнехта                    </t>
  </si>
  <si>
    <t xml:space="preserve">ул. Воровского                      </t>
  </si>
  <si>
    <t>от ул. Советской до ул. Промышленной</t>
  </si>
  <si>
    <t>ул. Краева</t>
  </si>
  <si>
    <t>от ул.Коммунаров до ул.Удмуртской</t>
  </si>
  <si>
    <t xml:space="preserve">ул. Ломоносова                 </t>
  </si>
  <si>
    <t>ул. Маяковского</t>
  </si>
  <si>
    <t>от р. Иж до ул. Магистральной</t>
  </si>
  <si>
    <t xml:space="preserve">ул. Московская </t>
  </si>
  <si>
    <t xml:space="preserve">ул. Механизаторская </t>
  </si>
  <si>
    <t xml:space="preserve">ул. Локомотивная </t>
  </si>
  <si>
    <t>от ул. Механизаторская до ул. Московская</t>
  </si>
  <si>
    <t>ул. Азина</t>
  </si>
  <si>
    <t>от ул. Н. Ажимова  до выезда на Можгинский тракт</t>
  </si>
  <si>
    <t xml:space="preserve">ул. 12-я </t>
  </si>
  <si>
    <t>от ул. Ново-Ажимова до ул. Телегина</t>
  </si>
  <si>
    <t xml:space="preserve">ул. Телегина </t>
  </si>
  <si>
    <t xml:space="preserve">ул. Новая </t>
  </si>
  <si>
    <t>от ул. Баранова до ул. Зеленая</t>
  </si>
  <si>
    <t>ул. О. Кошевого</t>
  </si>
  <si>
    <t>от ул. Постольская до ул. Кузебая Герда</t>
  </si>
  <si>
    <t xml:space="preserve">ул. Клубная   </t>
  </si>
  <si>
    <t>от ул. Ново-Ажимова до ул. О. Кошевого</t>
  </si>
  <si>
    <t xml:space="preserve">ул. Милиционная    </t>
  </si>
  <si>
    <t>от ул. Кирова до пр. Дерябина</t>
  </si>
  <si>
    <t xml:space="preserve">ул. Свердлова </t>
  </si>
  <si>
    <t>от ул.Ленина до Торгового комплекса</t>
  </si>
  <si>
    <t xml:space="preserve">ул. Гоголя  </t>
  </si>
  <si>
    <t>от  пер. Северный до ул. Майской</t>
  </si>
  <si>
    <t xml:space="preserve">ул. Буммашевская </t>
  </si>
  <si>
    <t>от Воткинского шоссе до Дзержинского</t>
  </si>
  <si>
    <t xml:space="preserve">ул. Спортивная </t>
  </si>
  <si>
    <t>от проезда Копровый до завода "Цветлит"</t>
  </si>
  <si>
    <t xml:space="preserve">ул. Новошестнадцатая </t>
  </si>
  <si>
    <t xml:space="preserve"> от ул. Клубная до ул. Баранова</t>
  </si>
  <si>
    <t>проезд Автозаводской</t>
  </si>
  <si>
    <t>от ул. Ворошилова до конечной остановки троллейбуса № 4</t>
  </si>
  <si>
    <t xml:space="preserve">ул. Революционная  </t>
  </si>
  <si>
    <t xml:space="preserve">пер. Интернациональный </t>
  </si>
  <si>
    <t>от проходной завода "Ижсталь" до ул. М. Горького</t>
  </si>
  <si>
    <t xml:space="preserve">ул. Пастухова </t>
  </si>
  <si>
    <t xml:space="preserve">ул. Маршала Фалалеева </t>
  </si>
  <si>
    <t>от ул. Новоалександровская до ул. Кузебая Герда</t>
  </si>
  <si>
    <t xml:space="preserve">дорога Ижевск - Оранжерейный  комплекс          </t>
  </si>
  <si>
    <t xml:space="preserve">ул. архитектора П.П. Берша          </t>
  </si>
  <si>
    <t xml:space="preserve"> от ул. Автозаводской до ул. Союзной</t>
  </si>
  <si>
    <t xml:space="preserve">дорога от Оранжерейного комплекса до окружной дороги </t>
  </si>
  <si>
    <t>только обочина</t>
  </si>
  <si>
    <t xml:space="preserve">ул. Владивостокская </t>
  </si>
  <si>
    <t>от ул. Удмуртская до ул. Буммашевская</t>
  </si>
  <si>
    <t>ул. Кузнечная</t>
  </si>
  <si>
    <t xml:space="preserve">ул. Володарского                    </t>
  </si>
  <si>
    <t>от пер. Железнодорожного до ул. Промышленной</t>
  </si>
  <si>
    <t xml:space="preserve">пер. Железнодорожный                </t>
  </si>
  <si>
    <t xml:space="preserve">проезд от автомобильной дороги </t>
  </si>
  <si>
    <t xml:space="preserve">ул. Маркина                         </t>
  </si>
  <si>
    <t>от пер. Железнодорожного  до пер. Литейного</t>
  </si>
  <si>
    <t xml:space="preserve">ул. Ялтинская                       </t>
  </si>
  <si>
    <t>от Сарапульского тракта до конечной остановки автобуса</t>
  </si>
  <si>
    <t xml:space="preserve">проезд от а/д Ижевск - Сарапул  до мкр. "Совхоз Медведево"              </t>
  </si>
  <si>
    <t>ул. Ракетная</t>
  </si>
  <si>
    <t>от ул.Орджоникидзе до ж.д.30</t>
  </si>
  <si>
    <t>дорога от конечной остановки автобусов "Школа №94" до литейного производства ОАО "Редуктор"</t>
  </si>
  <si>
    <t xml:space="preserve">ул. Новостроительная </t>
  </si>
  <si>
    <t>от ул. Клубная до ул. Баранова</t>
  </si>
  <si>
    <t>ул. Тракторная</t>
  </si>
  <si>
    <t xml:space="preserve">ул. Нагорная </t>
  </si>
  <si>
    <t>ул. Кирпичная</t>
  </si>
  <si>
    <t>от Нагороной до ул. Областной</t>
  </si>
  <si>
    <t>ул. Кузебая Герда</t>
  </si>
  <si>
    <t xml:space="preserve">ул. Шевченко </t>
  </si>
  <si>
    <t>от ул. Баранова до ул. Крылова</t>
  </si>
  <si>
    <t xml:space="preserve">объездная дорога от конечной остановки автобуса N 21 до выезда   на Можгинский тракт                        </t>
  </si>
  <si>
    <t>ул. Автономная</t>
  </si>
  <si>
    <t xml:space="preserve">ул. Зеленая </t>
  </si>
  <si>
    <t>от ул. Новая до ул. Шевченко</t>
  </si>
  <si>
    <t>переулок Механизаторский</t>
  </si>
  <si>
    <t>дорога до с/з Машиностроитель</t>
  </si>
  <si>
    <t xml:space="preserve">автомобильная дорога на КНС  в мкр. Сосновый бор                        </t>
  </si>
  <si>
    <t xml:space="preserve">автомобильная дорога от Славянского шоссе к Республиканскому стрелково-спортивному комплексу  им. А.М. Демидова                                 </t>
  </si>
  <si>
    <t>ИТОГО по прочим</t>
  </si>
  <si>
    <t>ВСЕГО</t>
  </si>
  <si>
    <t>Весеннее прогребание при средней степени засоренсти</t>
  </si>
  <si>
    <t>Осеннее прогребание при средней степени засоренсти</t>
  </si>
  <si>
    <t>Весеннее прогребание при сильной степени засоренсти</t>
  </si>
  <si>
    <t>Из них:</t>
  </si>
  <si>
    <t>Посадка летних</t>
  </si>
  <si>
    <t>Уход за многолет-ними</t>
  </si>
  <si>
    <t>Посадка луковичных</t>
  </si>
  <si>
    <t>Кустар-ники, п.м.</t>
  </si>
  <si>
    <t>Северное кладбище</t>
  </si>
  <si>
    <t>Нагорное кладбище</t>
  </si>
  <si>
    <t>Посадка весенних</t>
  </si>
  <si>
    <t>Вертикаль-ное озеленение</t>
  </si>
  <si>
    <t>маршрут</t>
  </si>
  <si>
    <t xml:space="preserve">от 40 лет Победы  до ул. Удмуртской </t>
  </si>
  <si>
    <t xml:space="preserve">ул. 40 лет Победы </t>
  </si>
  <si>
    <t xml:space="preserve">ул. 10 лет Октября </t>
  </si>
  <si>
    <t>ул. Камбарская</t>
  </si>
  <si>
    <t>от стеллы до ул. Ленина</t>
  </si>
  <si>
    <t xml:space="preserve">ул. Ленина </t>
  </si>
  <si>
    <t>Шабердинский тракт</t>
  </si>
  <si>
    <t>ул. Крылова</t>
  </si>
  <si>
    <t>ул. 15-я</t>
  </si>
  <si>
    <t>ул. Телегина</t>
  </si>
  <si>
    <t>от ул. 14 до ул. 15</t>
  </si>
  <si>
    <t>Южная Набережная</t>
  </si>
  <si>
    <t>ул. Дерябина</t>
  </si>
  <si>
    <t>от ул. Камбарской  до ул. Удмуртской (с учетом шлюзовых заездов)</t>
  </si>
  <si>
    <t>от ул. Удмуртской до плотины</t>
  </si>
  <si>
    <t>от ул. Камбарской до ул. Ленина  (с учетом шлюзовых заездов)</t>
  </si>
  <si>
    <t>от ул. Ленина до ул. 10 лет Октября (с учетом шлюзовых заездов)</t>
  </si>
  <si>
    <t>от ул. Удмуртской до ул. Пушкинской</t>
  </si>
  <si>
    <t>от ул. 12 до ул. 14 и от ул. 15 до ул. Новошестнадцатой</t>
  </si>
  <si>
    <t>от ул. 40 лет Победы до ул. Ленина</t>
  </si>
  <si>
    <t xml:space="preserve">ул. Кирова </t>
  </si>
  <si>
    <t>от ул. Песочной  до ул. М. Горького</t>
  </si>
  <si>
    <t>от Центральной площади  до ул. Красногеройской</t>
  </si>
  <si>
    <t>ул. В. Сивкова</t>
  </si>
  <si>
    <t>от ул. Красногеройской до ул. Советской</t>
  </si>
  <si>
    <t>от М. Горького до ул. Коммунаров</t>
  </si>
  <si>
    <t>от Набережной зодчего Дудина до ул. М. Горького</t>
  </si>
  <si>
    <t>ул. Майская</t>
  </si>
  <si>
    <t>от ул. Удмуртской до Пушкинской</t>
  </si>
  <si>
    <t>от ул. К. Маркса до Пушкинской и от ул. Удмуртской до лога</t>
  </si>
  <si>
    <t>от пер. Северный  до К. Либкнехта</t>
  </si>
  <si>
    <t>от ул. Свердлова до ул. М. Горького</t>
  </si>
  <si>
    <t>ед. изм.</t>
  </si>
  <si>
    <t>Объем</t>
  </si>
  <si>
    <t>Крат-ность</t>
  </si>
  <si>
    <t>Сумма</t>
  </si>
  <si>
    <t>1.</t>
  </si>
  <si>
    <t>Газоны</t>
  </si>
  <si>
    <t>1.1.</t>
  </si>
  <si>
    <t>Выкашивание</t>
  </si>
  <si>
    <t>100 кв.м.</t>
  </si>
  <si>
    <t>ровные</t>
  </si>
  <si>
    <t>по письмам-заказам</t>
  </si>
  <si>
    <t>1.2.</t>
  </si>
  <si>
    <t>Прогребание</t>
  </si>
  <si>
    <t xml:space="preserve">Весеннее прогребание при сильной степени засоренности </t>
  </si>
  <si>
    <t xml:space="preserve">Весеннее прогребание при средней степени засоренности </t>
  </si>
  <si>
    <t xml:space="preserve">Осеннее прогребание при средней степени засоренности </t>
  </si>
  <si>
    <t>1.3.</t>
  </si>
  <si>
    <t>Прополка (15 %)</t>
  </si>
  <si>
    <t>1.4.</t>
  </si>
  <si>
    <t>Подкормка (15 %)</t>
  </si>
  <si>
    <t>1.5.</t>
  </si>
  <si>
    <t>Обработка от сорняков (15 %)</t>
  </si>
  <si>
    <t>1.6.</t>
  </si>
  <si>
    <t>Сбор мусора</t>
  </si>
  <si>
    <t>Систематически</t>
  </si>
  <si>
    <t>2.</t>
  </si>
  <si>
    <t>Содержание и уход за ЗН</t>
  </si>
  <si>
    <t>2.1.</t>
  </si>
  <si>
    <t>Деревья</t>
  </si>
  <si>
    <t>шт.</t>
  </si>
  <si>
    <t>Побелка</t>
  </si>
  <si>
    <t>1000 шт.</t>
  </si>
  <si>
    <t xml:space="preserve">Уходные работы </t>
  </si>
  <si>
    <t>2.2.</t>
  </si>
  <si>
    <t>Кустарник</t>
  </si>
  <si>
    <t>п.м.</t>
  </si>
  <si>
    <t>Стрижка</t>
  </si>
  <si>
    <t>10 п.м.</t>
  </si>
  <si>
    <t xml:space="preserve">3. </t>
  </si>
  <si>
    <t>Прочие работы (по всем объектам)</t>
  </si>
  <si>
    <t>3.1.</t>
  </si>
  <si>
    <t>Праздничные мероприятия</t>
  </si>
  <si>
    <t>3.2.</t>
  </si>
  <si>
    <t xml:space="preserve">ИТОГО </t>
  </si>
  <si>
    <t>Ликвидация несанкционированных свалок (525 тонн)</t>
  </si>
  <si>
    <t>Приложение 1.2.1 к муниципальному контракту</t>
  </si>
  <si>
    <r>
      <t xml:space="preserve">дорога Ижевск - Сарапул </t>
    </r>
    <r>
      <rPr>
        <sz val="8"/>
        <rFont val="Times New Roman"/>
        <family val="1"/>
      </rPr>
      <t>от ул. Магистральной до съезда на Южное кладбаще</t>
    </r>
  </si>
  <si>
    <t>от Набережной Зодчего Дудина  до ул. 50 лет ВЛКСМ</t>
  </si>
  <si>
    <t xml:space="preserve">от ул. Азина до ул. Кирпичная </t>
  </si>
  <si>
    <t>ул. Базисная</t>
  </si>
  <si>
    <t>ул. Трудовая</t>
  </si>
  <si>
    <t xml:space="preserve">ул. Западная </t>
  </si>
  <si>
    <t>от ул. Областной до ул. Нагорной</t>
  </si>
  <si>
    <t>ул. Загородная</t>
  </si>
  <si>
    <t>от ул. Западной дол ул. Загородной</t>
  </si>
  <si>
    <t>ул. Бригада Самолет</t>
  </si>
  <si>
    <t>от ул. Удмуртской до дома № 49</t>
  </si>
  <si>
    <t>Приложение 1.2 к документации об аукционе</t>
  </si>
  <si>
    <t>Тариф*, руб</t>
  </si>
  <si>
    <t>Приложение 1.2.2 к муниципальному контракту</t>
  </si>
  <si>
    <t>дорога Ижевск - Сарапул</t>
  </si>
  <si>
    <t>от ул. 7-я Подлесная  до ул. 50 лет ВЛКСМ</t>
  </si>
  <si>
    <t>от ул. Азина до ул. Кирпичная</t>
  </si>
  <si>
    <t>ЦО*</t>
  </si>
  <si>
    <t>Маршрут*</t>
  </si>
  <si>
    <t>Прочее*</t>
  </si>
  <si>
    <t>**Перечень тарифов и обоснование расчетов указаны в приложении 1.3 к документации об аукционе</t>
  </si>
  <si>
    <t>*Перечень объектов, вид и объем работ по скверам указан в приложениях 1.2.1 и 1.2.2 к муниципальному контракту</t>
  </si>
  <si>
    <t>При отсутствии потребности выполнения по одному из видов работ Заказчик вправе направить средства на оплату иных работ, указанных в данном Приложении к муниципальному контракту</t>
  </si>
  <si>
    <t>По п. 4.1. Работы выполняются на основании писем-заказов по тарифам, указанным в Приложении 1.3 к муниципальному контракту</t>
  </si>
  <si>
    <t>Перечень объектов и объем работ по Центральному округу, Маршрутам и Прочим территориям муниципального обрахования "город Ижевск"</t>
  </si>
  <si>
    <t>Подробный перечень цветников по Центральному округу, Маршрутам и Прочим территориям муниципального образования "город Ижевск"</t>
  </si>
  <si>
    <t>По п. 1.5. Обработка от сорняков должна быть выполнена в срок до 12.06.2013 г. В случае наступления неблагоприятных погодных условий (выпадение осадков) сроки выполнения работ продлеваются на новый срок, согласованный с Заказчиком</t>
  </si>
  <si>
    <t>Техническое задание. Расчет цены контракта на содержание зеленых насаждений по Центральному округу, Маршрутам и Прочим территориям муниципального образования "город Ижевск"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</si>
</sst>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_ ;\-#,##0.00\ "/>
    <numFmt numFmtId="183" formatCode="0.000"/>
    <numFmt numFmtId="184" formatCode="0.000000"/>
    <numFmt numFmtId="185" formatCode="0.00000"/>
    <numFmt numFmtId="186" formatCode="0.0000"/>
    <numFmt numFmtId="187" formatCode="[$-FC19]d\ mmmm\ yyyy\ &quot;г.&quot;"/>
    <numFmt numFmtId="188" formatCode="0.000%"/>
    <numFmt numFmtId="189" formatCode="mmm/yyyy"/>
    <numFmt numFmtId="190" formatCode="0.00000000"/>
    <numFmt numFmtId="191" formatCode="0.0000000"/>
    <numFmt numFmtId="192" formatCode="0.0%"/>
    <numFmt numFmtId="193" formatCode="0.00,\л"/>
    <numFmt numFmtId="194" formatCode="[&lt;=9999999]###\-####;\(###\)\ ###\-####"/>
    <numFmt numFmtId="195" formatCode="#,##0.00\ [$лв-402]"/>
    <numFmt numFmtId="196" formatCode="#,##0.0"/>
    <numFmt numFmtId="197" formatCode="#,##0.00&quot;р.&quot;"/>
    <numFmt numFmtId="198" formatCode="#,##0&quot;р.&quot;"/>
    <numFmt numFmtId="199" formatCode="#,##0.000"/>
    <numFmt numFmtId="200" formatCode="#,##0.0000"/>
    <numFmt numFmtId="201" formatCode="000000"/>
    <numFmt numFmtId="202" formatCode="yy\р"/>
    <numFmt numFmtId="203" formatCode="d/m"/>
    <numFmt numFmtId="204" formatCode="\т\ыs/\ш\т"/>
    <numFmt numFmtId="205" formatCode="#,##0.0000&quot;р.&quot;"/>
    <numFmt numFmtId="206" formatCode="#,##0.00_р_."/>
    <numFmt numFmtId="207" formatCode="#,##0.00000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* #,##0_-;\-* #,##0_-;_-* &quot;-&quot;_-;_-@_-"/>
    <numFmt numFmtId="214" formatCode="_-&quot;£&quot;* #,##0.00_-;\-&quot;£&quot;* #,##0.00_-;_-&quot;£&quot;* &quot;-&quot;??_-;_-@_-"/>
    <numFmt numFmtId="215" formatCode="_-* #,##0.00_-;\-* #,##0.00_-;_-* &quot;-&quot;??_-;_-@_-"/>
    <numFmt numFmtId="216" formatCode="[$-419]mmmm\ yyyy;@"/>
    <numFmt numFmtId="217" formatCode="#,##0.00[$р.-419]"/>
    <numFmt numFmtId="218" formatCode="0.00;[Red]\-0.00"/>
    <numFmt numFmtId="219" formatCode="0.00_ ;\-0.00\ "/>
    <numFmt numFmtId="220" formatCode="#,##0_ ;[Red]\-#,##0\ "/>
    <numFmt numFmtId="221" formatCode="&quot;€&quot;#,##0;\-&quot;€&quot;#,##0"/>
    <numFmt numFmtId="222" formatCode="&quot;€&quot;#,##0;[Red]\-&quot;€&quot;#,##0"/>
    <numFmt numFmtId="223" formatCode="&quot;€&quot;#,##0.00;\-&quot;€&quot;#,##0.00"/>
    <numFmt numFmtId="224" formatCode="&quot;€&quot;#,##0.00;[Red]\-&quot;€&quot;#,##0.00"/>
    <numFmt numFmtId="225" formatCode="_-&quot;€&quot;* #,##0_-;\-&quot;€&quot;* #,##0_-;_-&quot;€&quot;* &quot;-&quot;_-;_-@_-"/>
    <numFmt numFmtId="226" formatCode="_-&quot;€&quot;* #,##0.00_-;\-&quot;€&quot;* #,##0.00_-;_-&quot;€&quot;* &quot;-&quot;??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righ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4" fontId="25" fillId="0" borderId="11" xfId="0" applyNumberFormat="1" applyFont="1" applyBorder="1" applyAlignment="1">
      <alignment wrapText="1"/>
    </xf>
    <xf numFmtId="0" fontId="25" fillId="24" borderId="10" xfId="0" applyFont="1" applyFill="1" applyBorder="1" applyAlignment="1">
      <alignment wrapText="1"/>
    </xf>
    <xf numFmtId="4" fontId="25" fillId="24" borderId="11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4" fontId="25" fillId="0" borderId="10" xfId="0" applyNumberFormat="1" applyFont="1" applyFill="1" applyBorder="1" applyAlignment="1">
      <alignment wrapText="1"/>
    </xf>
    <xf numFmtId="4" fontId="25" fillId="0" borderId="1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wrapText="1"/>
    </xf>
    <xf numFmtId="4" fontId="25" fillId="0" borderId="11" xfId="0" applyNumberFormat="1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4" fontId="25" fillId="0" borderId="12" xfId="0" applyNumberFormat="1" applyFont="1" applyFill="1" applyBorder="1" applyAlignment="1">
      <alignment wrapText="1"/>
    </xf>
    <xf numFmtId="4" fontId="25" fillId="0" borderId="11" xfId="0" applyNumberFormat="1" applyFont="1" applyBorder="1" applyAlignment="1">
      <alignment horizontal="right"/>
    </xf>
    <xf numFmtId="4" fontId="25" fillId="0" borderId="10" xfId="0" applyNumberFormat="1" applyFont="1" applyBorder="1" applyAlignment="1">
      <alignment wrapText="1"/>
    </xf>
    <xf numFmtId="4" fontId="25" fillId="0" borderId="10" xfId="0" applyNumberFormat="1" applyFont="1" applyBorder="1" applyAlignment="1">
      <alignment horizontal="right"/>
    </xf>
    <xf numFmtId="0" fontId="25" fillId="0" borderId="12" xfId="0" applyFont="1" applyBorder="1" applyAlignment="1">
      <alignment wrapText="1"/>
    </xf>
    <xf numFmtId="4" fontId="25" fillId="0" borderId="12" xfId="0" applyNumberFormat="1" applyFont="1" applyBorder="1" applyAlignment="1">
      <alignment wrapText="1"/>
    </xf>
    <xf numFmtId="0" fontId="25" fillId="25" borderId="11" xfId="0" applyFont="1" applyFill="1" applyBorder="1" applyAlignment="1">
      <alignment wrapText="1"/>
    </xf>
    <xf numFmtId="0" fontId="25" fillId="25" borderId="10" xfId="0" applyFont="1" applyFill="1" applyBorder="1" applyAlignment="1">
      <alignment wrapText="1"/>
    </xf>
    <xf numFmtId="4" fontId="25" fillId="25" borderId="10" xfId="0" applyNumberFormat="1" applyFont="1" applyFill="1" applyBorder="1" applyAlignment="1">
      <alignment wrapText="1"/>
    </xf>
    <xf numFmtId="4" fontId="25" fillId="25" borderId="10" xfId="0" applyNumberFormat="1" applyFont="1" applyFill="1" applyBorder="1" applyAlignment="1">
      <alignment horizontal="right"/>
    </xf>
    <xf numFmtId="0" fontId="25" fillId="0" borderId="11" xfId="0" applyFont="1" applyBorder="1" applyAlignment="1">
      <alignment wrapText="1"/>
    </xf>
    <xf numFmtId="4" fontId="25" fillId="25" borderId="11" xfId="0" applyNumberFormat="1" applyFont="1" applyFill="1" applyBorder="1" applyAlignment="1">
      <alignment wrapText="1"/>
    </xf>
    <xf numFmtId="4" fontId="25" fillId="0" borderId="10" xfId="0" applyNumberFormat="1" applyFont="1" applyBorder="1" applyAlignment="1">
      <alignment/>
    </xf>
    <xf numFmtId="0" fontId="25" fillId="25" borderId="10" xfId="0" applyFont="1" applyFill="1" applyBorder="1" applyAlignment="1">
      <alignment/>
    </xf>
    <xf numFmtId="4" fontId="25" fillId="25" borderId="10" xfId="0" applyNumberFormat="1" applyFont="1" applyFill="1" applyBorder="1" applyAlignment="1">
      <alignment/>
    </xf>
    <xf numFmtId="0" fontId="25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vertical="top" wrapText="1"/>
    </xf>
    <xf numFmtId="0" fontId="25" fillId="25" borderId="12" xfId="0" applyFont="1" applyFill="1" applyBorder="1" applyAlignment="1">
      <alignment/>
    </xf>
    <xf numFmtId="4" fontId="25" fillId="25" borderId="12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" fontId="25" fillId="24" borderId="10" xfId="0" applyNumberFormat="1" applyFont="1" applyFill="1" applyBorder="1" applyAlignment="1">
      <alignment wrapText="1"/>
    </xf>
    <xf numFmtId="0" fontId="25" fillId="0" borderId="0" xfId="0" applyFont="1" applyAlignment="1">
      <alignment horizontal="right"/>
    </xf>
    <xf numFmtId="4" fontId="26" fillId="0" borderId="10" xfId="42" applyNumberFormat="1" applyFont="1" applyFill="1" applyBorder="1" applyAlignment="1" applyProtection="1">
      <alignment/>
      <protection/>
    </xf>
    <xf numFmtId="4" fontId="26" fillId="0" borderId="12" xfId="42" applyNumberFormat="1" applyFont="1" applyFill="1" applyBorder="1" applyAlignment="1" applyProtection="1">
      <alignment/>
      <protection/>
    </xf>
    <xf numFmtId="0" fontId="25" fillId="0" borderId="0" xfId="0" applyFont="1" applyFill="1" applyAlignment="1">
      <alignment/>
    </xf>
    <xf numFmtId="4" fontId="24" fillId="0" borderId="10" xfId="42" applyNumberFormat="1" applyFont="1" applyFill="1" applyBorder="1" applyAlignment="1" applyProtection="1">
      <alignment horizontal="center" wrapText="1"/>
      <protection/>
    </xf>
    <xf numFmtId="0" fontId="25" fillId="0" borderId="10" xfId="0" applyFont="1" applyBorder="1" applyAlignment="1">
      <alignment/>
    </xf>
    <xf numFmtId="4" fontId="25" fillId="0" borderId="0" xfId="0" applyNumberFormat="1" applyFont="1" applyAlignment="1">
      <alignment/>
    </xf>
    <xf numFmtId="4" fontId="25" fillId="0" borderId="11" xfId="0" applyNumberFormat="1" applyFont="1" applyFill="1" applyBorder="1" applyAlignment="1">
      <alignment horizontal="right"/>
    </xf>
    <xf numFmtId="4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/>
    </xf>
    <xf numFmtId="4" fontId="25" fillId="0" borderId="11" xfId="0" applyNumberFormat="1" applyFont="1" applyBorder="1" applyAlignment="1">
      <alignment/>
    </xf>
    <xf numFmtId="0" fontId="25" fillId="0" borderId="10" xfId="0" applyFont="1" applyFill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4" fontId="25" fillId="24" borderId="10" xfId="0" applyNumberFormat="1" applyFont="1" applyFill="1" applyBorder="1" applyAlignment="1">
      <alignment/>
    </xf>
    <xf numFmtId="4" fontId="25" fillId="24" borderId="10" xfId="0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 wrapText="1"/>
    </xf>
    <xf numFmtId="4" fontId="29" fillId="0" borderId="10" xfId="0" applyNumberFormat="1" applyFont="1" applyFill="1" applyBorder="1" applyAlignment="1">
      <alignment/>
    </xf>
    <xf numFmtId="4" fontId="29" fillId="0" borderId="10" xfId="0" applyNumberFormat="1" applyFont="1" applyBorder="1" applyAlignment="1">
      <alignment wrapText="1"/>
    </xf>
    <xf numFmtId="4" fontId="29" fillId="0" borderId="10" xfId="0" applyNumberFormat="1" applyFont="1" applyBorder="1" applyAlignment="1">
      <alignment/>
    </xf>
    <xf numFmtId="4" fontId="29" fillId="0" borderId="12" xfId="0" applyNumberFormat="1" applyFont="1" applyBorder="1" applyAlignment="1">
      <alignment wrapText="1"/>
    </xf>
    <xf numFmtId="4" fontId="29" fillId="25" borderId="10" xfId="0" applyNumberFormat="1" applyFont="1" applyFill="1" applyBorder="1" applyAlignment="1">
      <alignment/>
    </xf>
    <xf numFmtId="4" fontId="29" fillId="25" borderId="10" xfId="0" applyNumberFormat="1" applyFont="1" applyFill="1" applyBorder="1" applyAlignment="1">
      <alignment wrapText="1"/>
    </xf>
    <xf numFmtId="4" fontId="29" fillId="0" borderId="11" xfId="0" applyNumberFormat="1" applyFont="1" applyBorder="1" applyAlignment="1">
      <alignment wrapText="1"/>
    </xf>
    <xf numFmtId="0" fontId="25" fillId="24" borderId="0" xfId="0" applyFont="1" applyFill="1" applyAlignment="1">
      <alignment/>
    </xf>
    <xf numFmtId="4" fontId="29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4" fontId="28" fillId="0" borderId="1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8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 horizontal="right"/>
    </xf>
    <xf numFmtId="4" fontId="28" fillId="0" borderId="10" xfId="0" applyNumberFormat="1" applyFont="1" applyFill="1" applyBorder="1" applyAlignment="1">
      <alignment horizontal="right"/>
    </xf>
    <xf numFmtId="0" fontId="31" fillId="0" borderId="12" xfId="0" applyFont="1" applyBorder="1" applyAlignment="1">
      <alignment wrapText="1"/>
    </xf>
    <xf numFmtId="4" fontId="31" fillId="0" borderId="12" xfId="0" applyNumberFormat="1" applyFont="1" applyBorder="1" applyAlignment="1">
      <alignment wrapText="1"/>
    </xf>
    <xf numFmtId="4" fontId="31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 horizontal="right"/>
    </xf>
    <xf numFmtId="4" fontId="24" fillId="0" borderId="10" xfId="43" applyNumberFormat="1" applyFont="1" applyFill="1" applyBorder="1" applyAlignment="1" applyProtection="1">
      <alignment horizontal="center" wrapText="1"/>
      <protection/>
    </xf>
    <xf numFmtId="4" fontId="26" fillId="0" borderId="12" xfId="43" applyNumberFormat="1" applyFont="1" applyFill="1" applyBorder="1" applyAlignment="1" applyProtection="1">
      <alignment/>
      <protection/>
    </xf>
    <xf numFmtId="4" fontId="26" fillId="0" borderId="10" xfId="43" applyNumberFormat="1" applyFont="1" applyFill="1" applyBorder="1" applyAlignment="1" applyProtection="1">
      <alignment/>
      <protection/>
    </xf>
    <xf numFmtId="0" fontId="28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33" fillId="0" borderId="0" xfId="0" applyFont="1" applyAlignment="1">
      <alignment horizontal="right"/>
    </xf>
    <xf numFmtId="0" fontId="28" fillId="0" borderId="16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34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</cellXfs>
  <cellStyles count="56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Остальное 201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25390625" style="1" customWidth="1"/>
    <col min="2" max="2" width="25.625" style="1" customWidth="1"/>
    <col min="3" max="3" width="48.875" style="1" customWidth="1"/>
    <col min="4" max="4" width="8.875" style="1" customWidth="1"/>
    <col min="5" max="5" width="8.375" style="1" customWidth="1"/>
    <col min="6" max="6" width="11.00390625" style="1" customWidth="1"/>
    <col min="7" max="9" width="9.75390625" style="1" customWidth="1"/>
    <col min="10" max="10" width="9.75390625" style="38" hidden="1" customWidth="1"/>
    <col min="11" max="13" width="9.75390625" style="1" hidden="1" customWidth="1"/>
    <col min="14" max="15" width="0" style="1" hidden="1" customWidth="1"/>
    <col min="16" max="16384" width="9.125" style="1" customWidth="1"/>
  </cols>
  <sheetData>
    <row r="1" spans="2:15" ht="12.75">
      <c r="B1" s="89" t="s">
        <v>303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2:15" ht="12.75">
      <c r="B2" s="90" t="s">
        <v>328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4" ht="12.75" customHeight="1">
      <c r="A3" s="83"/>
      <c r="B3" s="86" t="s">
        <v>23</v>
      </c>
      <c r="C3" s="86" t="s">
        <v>24</v>
      </c>
      <c r="D3" s="86" t="s">
        <v>25</v>
      </c>
      <c r="E3" s="86" t="s">
        <v>220</v>
      </c>
      <c r="F3" s="95" t="s">
        <v>26</v>
      </c>
      <c r="G3" s="93"/>
      <c r="H3" s="93"/>
      <c r="I3" s="94"/>
      <c r="J3" s="92" t="s">
        <v>27</v>
      </c>
      <c r="K3" s="92"/>
      <c r="L3" s="92"/>
      <c r="M3" s="92"/>
      <c r="N3" s="92"/>
    </row>
    <row r="4" spans="1:14" ht="12.75" customHeight="1">
      <c r="A4" s="84"/>
      <c r="B4" s="87"/>
      <c r="C4" s="87"/>
      <c r="D4" s="87"/>
      <c r="E4" s="87"/>
      <c r="F4" s="86" t="s">
        <v>212</v>
      </c>
      <c r="G4" s="93"/>
      <c r="H4" s="93"/>
      <c r="I4" s="94"/>
      <c r="J4" s="92" t="s">
        <v>212</v>
      </c>
      <c r="K4" s="91" t="s">
        <v>216</v>
      </c>
      <c r="L4" s="91"/>
      <c r="M4" s="91"/>
      <c r="N4" s="91"/>
    </row>
    <row r="5" spans="1:15" ht="60" customHeight="1">
      <c r="A5" s="84"/>
      <c r="B5" s="87"/>
      <c r="C5" s="87"/>
      <c r="D5" s="88"/>
      <c r="E5" s="88"/>
      <c r="F5" s="88"/>
      <c r="G5" s="42" t="s">
        <v>213</v>
      </c>
      <c r="H5" s="42" t="s">
        <v>215</v>
      </c>
      <c r="I5" s="42" t="s">
        <v>214</v>
      </c>
      <c r="J5" s="92"/>
      <c r="K5" s="42" t="s">
        <v>217</v>
      </c>
      <c r="L5" s="42" t="s">
        <v>218</v>
      </c>
      <c r="M5" s="42" t="s">
        <v>219</v>
      </c>
      <c r="N5" s="42" t="s">
        <v>223</v>
      </c>
      <c r="O5" s="42" t="s">
        <v>224</v>
      </c>
    </row>
    <row r="6" spans="1:15" s="41" customFormat="1" ht="13.5" customHeight="1">
      <c r="A6" s="85"/>
      <c r="B6" s="88"/>
      <c r="C6" s="88"/>
      <c r="D6" s="39">
        <f>SUM(D36+D145+D159)</f>
        <v>36666</v>
      </c>
      <c r="E6" s="39">
        <f>SUM(E36+E145+E159)</f>
        <v>23413</v>
      </c>
      <c r="F6" s="39">
        <f>SUM(F36+F145+F159)</f>
        <v>1854992.05</v>
      </c>
      <c r="G6" s="39">
        <f>SUM(G36+J70)</f>
        <v>0</v>
      </c>
      <c r="H6" s="39">
        <f>H36+H145</f>
        <v>0</v>
      </c>
      <c r="I6" s="39">
        <f>I36+I145</f>
        <v>0</v>
      </c>
      <c r="J6" s="40">
        <f>SUM(J36++J145+J159)</f>
        <v>3237.2</v>
      </c>
      <c r="K6" s="39">
        <f>SUM(K36+K145+K159)</f>
        <v>2574.2</v>
      </c>
      <c r="L6" s="39">
        <f>L36+L145</f>
        <v>319</v>
      </c>
      <c r="M6" s="39">
        <f>M36+M145+M159</f>
        <v>988</v>
      </c>
      <c r="N6" s="39">
        <f>N36+N145</f>
        <v>342</v>
      </c>
      <c r="O6" s="39">
        <f>O36+O145</f>
        <v>7</v>
      </c>
    </row>
    <row r="7" spans="1:15" ht="12.75">
      <c r="A7" s="2"/>
      <c r="B7" s="3"/>
      <c r="C7" s="3"/>
      <c r="D7" s="3"/>
      <c r="E7" s="3"/>
      <c r="F7" s="3"/>
      <c r="G7" s="3"/>
      <c r="H7" s="3"/>
      <c r="I7" s="3"/>
      <c r="J7" s="4"/>
      <c r="K7" s="3"/>
      <c r="L7" s="3"/>
      <c r="M7" s="4"/>
      <c r="N7" s="4"/>
      <c r="O7" s="4"/>
    </row>
    <row r="8" spans="1:15" ht="12.75">
      <c r="A8" s="10" t="s">
        <v>30</v>
      </c>
      <c r="B8" s="11" t="s">
        <v>31</v>
      </c>
      <c r="C8" s="11" t="s">
        <v>14</v>
      </c>
      <c r="D8" s="53">
        <v>1276</v>
      </c>
      <c r="E8" s="12">
        <v>443</v>
      </c>
      <c r="F8" s="59">
        <v>43795</v>
      </c>
      <c r="G8" s="12"/>
      <c r="H8" s="12"/>
      <c r="I8" s="12"/>
      <c r="J8" s="62">
        <v>1229.2</v>
      </c>
      <c r="K8" s="56">
        <v>910.2</v>
      </c>
      <c r="L8" s="56">
        <v>319</v>
      </c>
      <c r="M8" s="56">
        <v>349</v>
      </c>
      <c r="N8" s="5"/>
      <c r="O8" s="5">
        <v>5</v>
      </c>
    </row>
    <row r="9" spans="1:15" ht="12.75">
      <c r="A9" s="10" t="s">
        <v>30</v>
      </c>
      <c r="B9" s="11" t="s">
        <v>32</v>
      </c>
      <c r="C9" s="11" t="s">
        <v>33</v>
      </c>
      <c r="D9" s="12">
        <v>231</v>
      </c>
      <c r="E9" s="12"/>
      <c r="F9" s="12">
        <v>8907.5</v>
      </c>
      <c r="G9" s="12"/>
      <c r="H9" s="12"/>
      <c r="I9" s="12"/>
      <c r="J9" s="13"/>
      <c r="K9" s="29"/>
      <c r="L9" s="29"/>
      <c r="M9" s="29"/>
      <c r="N9" s="5"/>
      <c r="O9" s="5"/>
    </row>
    <row r="10" spans="1:15" ht="12.75">
      <c r="A10" s="10" t="s">
        <v>30</v>
      </c>
      <c r="B10" s="11" t="s">
        <v>34</v>
      </c>
      <c r="C10" s="11" t="s">
        <v>248</v>
      </c>
      <c r="D10" s="12">
        <v>114</v>
      </c>
      <c r="E10" s="12"/>
      <c r="F10" s="12">
        <v>1256</v>
      </c>
      <c r="G10" s="12"/>
      <c r="H10" s="12"/>
      <c r="I10" s="12"/>
      <c r="J10" s="13"/>
      <c r="K10" s="29"/>
      <c r="L10" s="29"/>
      <c r="M10" s="29"/>
      <c r="N10" s="5"/>
      <c r="O10" s="5"/>
    </row>
    <row r="11" spans="1:15" ht="12.75">
      <c r="A11" s="10" t="s">
        <v>30</v>
      </c>
      <c r="B11" s="11" t="s">
        <v>28</v>
      </c>
      <c r="C11" s="11" t="s">
        <v>35</v>
      </c>
      <c r="D11" s="12">
        <v>204</v>
      </c>
      <c r="E11" s="12"/>
      <c r="F11" s="12">
        <v>2818</v>
      </c>
      <c r="G11" s="12"/>
      <c r="H11" s="12"/>
      <c r="I11" s="12"/>
      <c r="J11" s="13"/>
      <c r="K11" s="29"/>
      <c r="L11" s="29"/>
      <c r="M11" s="29"/>
      <c r="N11" s="5"/>
      <c r="O11" s="5"/>
    </row>
    <row r="12" spans="1:15" ht="12.75">
      <c r="A12" s="10" t="s">
        <v>30</v>
      </c>
      <c r="B12" s="14" t="s">
        <v>36</v>
      </c>
      <c r="C12" s="14" t="s">
        <v>37</v>
      </c>
      <c r="D12" s="15">
        <v>170</v>
      </c>
      <c r="E12" s="15"/>
      <c r="F12" s="15">
        <v>3448.5</v>
      </c>
      <c r="G12" s="15"/>
      <c r="H12" s="15"/>
      <c r="I12" s="15"/>
      <c r="J12" s="13"/>
      <c r="K12" s="29"/>
      <c r="L12" s="29"/>
      <c r="M12" s="29"/>
      <c r="N12" s="5"/>
      <c r="O12" s="5"/>
    </row>
    <row r="13" spans="1:15" ht="12.75">
      <c r="A13" s="10" t="s">
        <v>30</v>
      </c>
      <c r="B13" s="11" t="s">
        <v>38</v>
      </c>
      <c r="C13" s="11" t="s">
        <v>39</v>
      </c>
      <c r="D13" s="12">
        <v>105</v>
      </c>
      <c r="E13" s="12"/>
      <c r="F13" s="12">
        <v>4648</v>
      </c>
      <c r="G13" s="12"/>
      <c r="H13" s="12"/>
      <c r="I13" s="12"/>
      <c r="J13" s="13"/>
      <c r="K13" s="29"/>
      <c r="L13" s="29"/>
      <c r="M13" s="29"/>
      <c r="N13" s="5"/>
      <c r="O13" s="5"/>
    </row>
    <row r="14" spans="1:15" ht="12.75">
      <c r="A14" s="10" t="s">
        <v>30</v>
      </c>
      <c r="B14" s="11" t="s">
        <v>40</v>
      </c>
      <c r="C14" s="11" t="s">
        <v>16</v>
      </c>
      <c r="D14" s="12">
        <v>196</v>
      </c>
      <c r="E14" s="12"/>
      <c r="F14" s="53">
        <v>5764.8</v>
      </c>
      <c r="G14" s="12"/>
      <c r="H14" s="12"/>
      <c r="I14" s="12"/>
      <c r="J14" s="13"/>
      <c r="K14" s="29"/>
      <c r="L14" s="29"/>
      <c r="M14" s="29"/>
      <c r="N14" s="5"/>
      <c r="O14" s="5"/>
    </row>
    <row r="15" spans="1:15" ht="12.75">
      <c r="A15" s="10" t="s">
        <v>30</v>
      </c>
      <c r="B15" s="11" t="s">
        <v>41</v>
      </c>
      <c r="C15" s="11" t="s">
        <v>42</v>
      </c>
      <c r="D15" s="12">
        <v>123</v>
      </c>
      <c r="E15" s="12"/>
      <c r="F15" s="12">
        <v>3893.6</v>
      </c>
      <c r="G15" s="12"/>
      <c r="H15" s="12"/>
      <c r="I15" s="12"/>
      <c r="J15" s="13"/>
      <c r="K15" s="29"/>
      <c r="L15" s="29"/>
      <c r="M15" s="29"/>
      <c r="N15" s="5"/>
      <c r="O15" s="5"/>
    </row>
    <row r="16" spans="1:15" ht="12.75">
      <c r="A16" s="10" t="s">
        <v>30</v>
      </c>
      <c r="B16" s="11" t="s">
        <v>43</v>
      </c>
      <c r="C16" s="11" t="s">
        <v>256</v>
      </c>
      <c r="D16" s="12">
        <v>638</v>
      </c>
      <c r="E16" s="12">
        <v>360</v>
      </c>
      <c r="F16" s="53">
        <v>20894</v>
      </c>
      <c r="G16" s="12"/>
      <c r="H16" s="12"/>
      <c r="I16" s="12"/>
      <c r="J16" s="13"/>
      <c r="K16" s="29"/>
      <c r="L16" s="29"/>
      <c r="M16" s="29"/>
      <c r="N16" s="5"/>
      <c r="O16" s="5"/>
    </row>
    <row r="17" spans="1:15" ht="12.75">
      <c r="A17" s="10" t="s">
        <v>30</v>
      </c>
      <c r="B17" s="11" t="s">
        <v>44</v>
      </c>
      <c r="C17" s="16" t="s">
        <v>45</v>
      </c>
      <c r="D17" s="17">
        <v>309</v>
      </c>
      <c r="E17" s="17"/>
      <c r="F17" s="17">
        <v>225</v>
      </c>
      <c r="G17" s="17"/>
      <c r="H17" s="17"/>
      <c r="I17" s="17"/>
      <c r="J17" s="13"/>
      <c r="K17" s="29"/>
      <c r="L17" s="29"/>
      <c r="M17" s="29"/>
      <c r="N17" s="5"/>
      <c r="O17" s="5"/>
    </row>
    <row r="18" spans="1:15" ht="12.75">
      <c r="A18" s="10" t="s">
        <v>30</v>
      </c>
      <c r="B18" s="11" t="s">
        <v>46</v>
      </c>
      <c r="C18" s="11" t="s">
        <v>47</v>
      </c>
      <c r="D18" s="12">
        <v>120</v>
      </c>
      <c r="E18" s="12">
        <v>35</v>
      </c>
      <c r="F18" s="12">
        <v>3938</v>
      </c>
      <c r="G18" s="12"/>
      <c r="H18" s="12"/>
      <c r="I18" s="12"/>
      <c r="J18" s="13"/>
      <c r="K18" s="29"/>
      <c r="L18" s="29"/>
      <c r="M18" s="29"/>
      <c r="N18" s="5"/>
      <c r="O18" s="5"/>
    </row>
    <row r="19" spans="1:15" ht="12.75">
      <c r="A19" s="10" t="s">
        <v>30</v>
      </c>
      <c r="B19" s="11" t="s">
        <v>48</v>
      </c>
      <c r="C19" s="11" t="s">
        <v>49</v>
      </c>
      <c r="D19" s="12">
        <v>242</v>
      </c>
      <c r="E19" s="12">
        <v>4</v>
      </c>
      <c r="F19" s="12">
        <v>4902</v>
      </c>
      <c r="G19" s="12"/>
      <c r="H19" s="12"/>
      <c r="I19" s="12"/>
      <c r="J19" s="13"/>
      <c r="K19" s="29"/>
      <c r="L19" s="29"/>
      <c r="M19" s="29"/>
      <c r="N19" s="5"/>
      <c r="O19" s="5"/>
    </row>
    <row r="20" spans="1:15" ht="12.75">
      <c r="A20" s="10" t="s">
        <v>30</v>
      </c>
      <c r="B20" s="11" t="s">
        <v>50</v>
      </c>
      <c r="C20" s="11" t="s">
        <v>51</v>
      </c>
      <c r="D20" s="12">
        <v>41</v>
      </c>
      <c r="E20" s="12"/>
      <c r="F20" s="12">
        <v>600</v>
      </c>
      <c r="G20" s="12"/>
      <c r="H20" s="12"/>
      <c r="I20" s="12"/>
      <c r="J20" s="13"/>
      <c r="K20" s="29"/>
      <c r="L20" s="29"/>
      <c r="M20" s="29"/>
      <c r="N20" s="5"/>
      <c r="O20" s="5"/>
    </row>
    <row r="21" spans="1:15" ht="12.75">
      <c r="A21" s="5" t="s">
        <v>30</v>
      </c>
      <c r="B21" s="6" t="s">
        <v>158</v>
      </c>
      <c r="C21" s="6" t="s">
        <v>159</v>
      </c>
      <c r="D21" s="19">
        <v>32</v>
      </c>
      <c r="E21" s="25"/>
      <c r="F21" s="55">
        <v>2850</v>
      </c>
      <c r="G21" s="15"/>
      <c r="H21" s="15"/>
      <c r="I21" s="15"/>
      <c r="J21" s="45"/>
      <c r="K21" s="46"/>
      <c r="L21" s="46"/>
      <c r="M21" s="46"/>
      <c r="N21" s="47"/>
      <c r="O21" s="47"/>
    </row>
    <row r="22" spans="1:15" ht="12.75">
      <c r="A22" s="5" t="s">
        <v>30</v>
      </c>
      <c r="B22" s="6" t="s">
        <v>0</v>
      </c>
      <c r="C22" s="6" t="s">
        <v>1</v>
      </c>
      <c r="D22" s="7">
        <v>2</v>
      </c>
      <c r="E22" s="28"/>
      <c r="F22" s="7">
        <v>182</v>
      </c>
      <c r="G22" s="15"/>
      <c r="H22" s="15"/>
      <c r="I22" s="15"/>
      <c r="J22" s="45"/>
      <c r="K22" s="46"/>
      <c r="L22" s="46"/>
      <c r="M22" s="46"/>
      <c r="N22" s="47"/>
      <c r="O22" s="47"/>
    </row>
    <row r="23" spans="1:15" ht="12.75">
      <c r="A23" s="5" t="s">
        <v>30</v>
      </c>
      <c r="B23" s="6" t="s">
        <v>3</v>
      </c>
      <c r="C23" s="6" t="s">
        <v>251</v>
      </c>
      <c r="D23" s="19">
        <v>31</v>
      </c>
      <c r="E23" s="19"/>
      <c r="F23" s="19">
        <v>348</v>
      </c>
      <c r="G23" s="15"/>
      <c r="H23" s="15"/>
      <c r="I23" s="15"/>
      <c r="J23" s="45"/>
      <c r="K23" s="46"/>
      <c r="L23" s="46"/>
      <c r="M23" s="46"/>
      <c r="N23" s="47"/>
      <c r="O23" s="47"/>
    </row>
    <row r="24" spans="1:15" ht="12.75">
      <c r="A24" s="5" t="s">
        <v>30</v>
      </c>
      <c r="B24" s="6" t="s">
        <v>113</v>
      </c>
      <c r="C24" s="21" t="s">
        <v>10</v>
      </c>
      <c r="D24" s="22">
        <v>338</v>
      </c>
      <c r="E24" s="22">
        <v>95</v>
      </c>
      <c r="F24" s="57">
        <v>13373</v>
      </c>
      <c r="G24" s="15"/>
      <c r="H24" s="15"/>
      <c r="I24" s="15"/>
      <c r="J24" s="45"/>
      <c r="K24" s="46"/>
      <c r="L24" s="46"/>
      <c r="M24" s="46"/>
      <c r="N24" s="47"/>
      <c r="O24" s="47"/>
    </row>
    <row r="25" spans="1:15" ht="12.75">
      <c r="A25" s="5" t="s">
        <v>30</v>
      </c>
      <c r="B25" s="6" t="s">
        <v>116</v>
      </c>
      <c r="C25" s="6"/>
      <c r="D25" s="19">
        <v>42</v>
      </c>
      <c r="E25" s="19"/>
      <c r="F25" s="55">
        <v>4370</v>
      </c>
      <c r="G25" s="15"/>
      <c r="H25" s="15"/>
      <c r="I25" s="15"/>
      <c r="J25" s="45"/>
      <c r="K25" s="46"/>
      <c r="L25" s="46"/>
      <c r="M25" s="46"/>
      <c r="N25" s="47"/>
      <c r="O25" s="47"/>
    </row>
    <row r="26" spans="1:15" ht="12.75">
      <c r="A26" s="5" t="s">
        <v>30</v>
      </c>
      <c r="B26" s="6" t="s">
        <v>54</v>
      </c>
      <c r="C26" s="6" t="s">
        <v>243</v>
      </c>
      <c r="D26" s="7">
        <v>100</v>
      </c>
      <c r="E26" s="7">
        <v>0</v>
      </c>
      <c r="F26" s="60">
        <v>34452.5</v>
      </c>
      <c r="G26" s="7"/>
      <c r="H26" s="7"/>
      <c r="I26" s="7"/>
      <c r="J26" s="48">
        <v>393</v>
      </c>
      <c r="K26" s="29">
        <v>393</v>
      </c>
      <c r="L26" s="29"/>
      <c r="M26" s="29">
        <v>214</v>
      </c>
      <c r="N26" s="5"/>
      <c r="O26" s="47"/>
    </row>
    <row r="27" spans="1:15" ht="25.5">
      <c r="A27" s="5" t="s">
        <v>30</v>
      </c>
      <c r="B27" s="6" t="s">
        <v>60</v>
      </c>
      <c r="C27" s="6" t="s">
        <v>17</v>
      </c>
      <c r="D27" s="19">
        <v>1805</v>
      </c>
      <c r="E27" s="19">
        <v>108</v>
      </c>
      <c r="F27" s="55">
        <v>77780</v>
      </c>
      <c r="G27" s="12"/>
      <c r="H27" s="15"/>
      <c r="I27" s="15"/>
      <c r="J27" s="45"/>
      <c r="K27" s="46"/>
      <c r="L27" s="46"/>
      <c r="M27" s="46"/>
      <c r="N27" s="47"/>
      <c r="O27" s="47"/>
    </row>
    <row r="28" spans="1:15" ht="12.75">
      <c r="A28" s="5" t="s">
        <v>30</v>
      </c>
      <c r="B28" s="6" t="s">
        <v>64</v>
      </c>
      <c r="C28" s="21" t="s">
        <v>4</v>
      </c>
      <c r="D28" s="22">
        <v>246</v>
      </c>
      <c r="E28" s="22">
        <v>0</v>
      </c>
      <c r="F28" s="57">
        <v>3762.5</v>
      </c>
      <c r="G28" s="15"/>
      <c r="H28" s="15"/>
      <c r="I28" s="15"/>
      <c r="J28" s="45"/>
      <c r="K28" s="46"/>
      <c r="L28" s="46"/>
      <c r="M28" s="46"/>
      <c r="N28" s="47"/>
      <c r="O28" s="47"/>
    </row>
    <row r="29" spans="1:15" ht="12.75">
      <c r="A29" s="5" t="s">
        <v>30</v>
      </c>
      <c r="B29" s="6" t="s">
        <v>5</v>
      </c>
      <c r="C29" s="6" t="s">
        <v>19</v>
      </c>
      <c r="D29" s="7">
        <v>330</v>
      </c>
      <c r="E29" s="28">
        <v>0</v>
      </c>
      <c r="F29" s="60">
        <v>10198</v>
      </c>
      <c r="G29" s="15"/>
      <c r="H29" s="15"/>
      <c r="I29" s="15"/>
      <c r="J29" s="45"/>
      <c r="K29" s="46"/>
      <c r="L29" s="46"/>
      <c r="M29" s="46"/>
      <c r="N29" s="47"/>
      <c r="O29" s="47"/>
    </row>
    <row r="30" spans="1:15" ht="12.75">
      <c r="A30" s="5" t="s">
        <v>30</v>
      </c>
      <c r="B30" s="6" t="s">
        <v>7</v>
      </c>
      <c r="C30" s="6" t="s">
        <v>8</v>
      </c>
      <c r="D30" s="7">
        <v>160</v>
      </c>
      <c r="E30" s="28"/>
      <c r="F30" s="60">
        <v>15878.9</v>
      </c>
      <c r="G30" s="15"/>
      <c r="H30" s="15"/>
      <c r="I30" s="15"/>
      <c r="J30" s="45"/>
      <c r="K30" s="46"/>
      <c r="L30" s="46"/>
      <c r="M30" s="46"/>
      <c r="N30" s="47"/>
      <c r="O30" s="47"/>
    </row>
    <row r="31" spans="1:15" ht="12.75">
      <c r="A31" s="5" t="s">
        <v>30</v>
      </c>
      <c r="B31" s="6" t="s">
        <v>63</v>
      </c>
      <c r="C31" s="21" t="s">
        <v>240</v>
      </c>
      <c r="D31" s="29">
        <v>203</v>
      </c>
      <c r="E31" s="29"/>
      <c r="F31" s="56">
        <v>7469</v>
      </c>
      <c r="G31" s="15"/>
      <c r="H31" s="15"/>
      <c r="I31" s="15"/>
      <c r="J31" s="45"/>
      <c r="K31" s="46"/>
      <c r="L31" s="46"/>
      <c r="M31" s="46"/>
      <c r="N31" s="47"/>
      <c r="O31" s="47"/>
    </row>
    <row r="32" spans="1:15" ht="12.75">
      <c r="A32" s="5" t="s">
        <v>30</v>
      </c>
      <c r="B32" s="6" t="s">
        <v>246</v>
      </c>
      <c r="C32" s="6" t="s">
        <v>8</v>
      </c>
      <c r="D32" s="7">
        <v>693</v>
      </c>
      <c r="E32" s="28">
        <v>325</v>
      </c>
      <c r="F32" s="60">
        <v>19322.05</v>
      </c>
      <c r="G32" s="15"/>
      <c r="H32" s="15"/>
      <c r="I32" s="15"/>
      <c r="J32" s="45"/>
      <c r="K32" s="46"/>
      <c r="L32" s="46"/>
      <c r="M32" s="46"/>
      <c r="N32" s="47"/>
      <c r="O32" s="47"/>
    </row>
    <row r="33" spans="1:15" ht="12.75">
      <c r="A33" s="5" t="s">
        <v>30</v>
      </c>
      <c r="B33" s="6" t="s">
        <v>253</v>
      </c>
      <c r="C33" s="6" t="s">
        <v>254</v>
      </c>
      <c r="D33" s="7">
        <v>265</v>
      </c>
      <c r="E33" s="28">
        <v>9</v>
      </c>
      <c r="F33" s="60">
        <v>18704</v>
      </c>
      <c r="G33" s="15"/>
      <c r="H33" s="15"/>
      <c r="I33" s="15"/>
      <c r="J33" s="45"/>
      <c r="K33" s="46"/>
      <c r="L33" s="46"/>
      <c r="M33" s="46"/>
      <c r="N33" s="47"/>
      <c r="O33" s="47"/>
    </row>
    <row r="34" spans="1:15" ht="12.75">
      <c r="A34" s="5" t="s">
        <v>30</v>
      </c>
      <c r="B34" s="6" t="s">
        <v>74</v>
      </c>
      <c r="C34" s="6" t="s">
        <v>42</v>
      </c>
      <c r="D34" s="19">
        <v>77</v>
      </c>
      <c r="E34" s="19"/>
      <c r="F34" s="55">
        <v>12260</v>
      </c>
      <c r="G34" s="15"/>
      <c r="H34" s="15"/>
      <c r="I34" s="15"/>
      <c r="J34" s="45"/>
      <c r="K34" s="46"/>
      <c r="L34" s="46"/>
      <c r="M34" s="46"/>
      <c r="N34" s="47"/>
      <c r="O34" s="47"/>
    </row>
    <row r="35" spans="1:15" ht="12.75">
      <c r="A35" s="5" t="s">
        <v>30</v>
      </c>
      <c r="B35" s="6" t="s">
        <v>171</v>
      </c>
      <c r="C35" s="11" t="s">
        <v>45</v>
      </c>
      <c r="D35" s="19">
        <v>308</v>
      </c>
      <c r="E35" s="25"/>
      <c r="F35" s="19">
        <v>7284</v>
      </c>
      <c r="G35" s="19"/>
      <c r="H35" s="19"/>
      <c r="I35" s="19"/>
      <c r="J35" s="25"/>
      <c r="K35" s="29"/>
      <c r="L35" s="29"/>
      <c r="M35" s="29"/>
      <c r="N35" s="5"/>
      <c r="O35" s="5"/>
    </row>
    <row r="36" spans="1:15" ht="12.75">
      <c r="A36" s="2"/>
      <c r="B36" s="8" t="s">
        <v>52</v>
      </c>
      <c r="C36" s="8"/>
      <c r="D36" s="9">
        <f>SUM(D8:D34)</f>
        <v>8093</v>
      </c>
      <c r="E36" s="9">
        <f>SUM(E8:E34)</f>
        <v>1379</v>
      </c>
      <c r="F36" s="9">
        <f>SUM(F8:F35)</f>
        <v>333324.35000000003</v>
      </c>
      <c r="G36" s="9"/>
      <c r="H36" s="9"/>
      <c r="I36" s="9"/>
      <c r="J36" s="9">
        <f aca="true" t="shared" si="0" ref="J36:O36">SUM(J8:J34)</f>
        <v>1622.2</v>
      </c>
      <c r="K36" s="9">
        <f t="shared" si="0"/>
        <v>1303.2</v>
      </c>
      <c r="L36" s="9">
        <f t="shared" si="0"/>
        <v>319</v>
      </c>
      <c r="M36" s="9">
        <f t="shared" si="0"/>
        <v>563</v>
      </c>
      <c r="N36" s="9">
        <f t="shared" si="0"/>
        <v>0</v>
      </c>
      <c r="O36" s="9">
        <f t="shared" si="0"/>
        <v>5</v>
      </c>
    </row>
    <row r="37" spans="1:15" ht="25.5">
      <c r="A37" s="5" t="s">
        <v>53</v>
      </c>
      <c r="B37" s="6" t="s">
        <v>55</v>
      </c>
      <c r="C37" s="6" t="s">
        <v>241</v>
      </c>
      <c r="D37" s="7">
        <v>580</v>
      </c>
      <c r="E37" s="7">
        <v>0</v>
      </c>
      <c r="F37" s="7">
        <v>32364.5</v>
      </c>
      <c r="G37" s="7"/>
      <c r="H37" s="7"/>
      <c r="I37" s="7"/>
      <c r="J37" s="18"/>
      <c r="K37" s="29"/>
      <c r="L37" s="29"/>
      <c r="M37" s="29"/>
      <c r="N37" s="5"/>
      <c r="O37" s="5"/>
    </row>
    <row r="38" spans="1:15" ht="12.75">
      <c r="A38" s="5" t="s">
        <v>53</v>
      </c>
      <c r="B38" s="6" t="s">
        <v>56</v>
      </c>
      <c r="C38" s="6" t="s">
        <v>57</v>
      </c>
      <c r="D38" s="19">
        <v>2854</v>
      </c>
      <c r="E38" s="19">
        <v>2331</v>
      </c>
      <c r="F38" s="55">
        <v>160495.4</v>
      </c>
      <c r="G38" s="19"/>
      <c r="H38" s="19"/>
      <c r="I38" s="19"/>
      <c r="J38" s="20">
        <v>133</v>
      </c>
      <c r="K38" s="29">
        <v>133</v>
      </c>
      <c r="L38" s="29"/>
      <c r="M38" s="29"/>
      <c r="N38" s="5"/>
      <c r="O38" s="5"/>
    </row>
    <row r="39" spans="1:15" ht="12.75">
      <c r="A39" s="5" t="s">
        <v>53</v>
      </c>
      <c r="B39" s="6" t="s">
        <v>58</v>
      </c>
      <c r="C39" s="21" t="s">
        <v>59</v>
      </c>
      <c r="D39" s="22">
        <v>562</v>
      </c>
      <c r="E39" s="22">
        <v>1530</v>
      </c>
      <c r="F39" s="57">
        <v>60088.7</v>
      </c>
      <c r="G39" s="22"/>
      <c r="H39" s="22"/>
      <c r="I39" s="22"/>
      <c r="J39" s="20"/>
      <c r="K39" s="29"/>
      <c r="L39" s="29"/>
      <c r="M39" s="29"/>
      <c r="N39" s="5"/>
      <c r="O39" s="5"/>
    </row>
    <row r="40" spans="1:15" ht="12.75">
      <c r="A40" s="5" t="s">
        <v>53</v>
      </c>
      <c r="B40" s="6" t="s">
        <v>60</v>
      </c>
      <c r="C40" s="21" t="s">
        <v>13</v>
      </c>
      <c r="D40" s="22"/>
      <c r="E40" s="22"/>
      <c r="F40" s="22">
        <v>5272</v>
      </c>
      <c r="G40" s="22"/>
      <c r="H40" s="22"/>
      <c r="I40" s="22"/>
      <c r="J40" s="20"/>
      <c r="K40" s="29"/>
      <c r="L40" s="29"/>
      <c r="M40" s="29"/>
      <c r="N40" s="5"/>
      <c r="O40" s="5"/>
    </row>
    <row r="41" spans="1:15" ht="12.75">
      <c r="A41" s="5" t="s">
        <v>53</v>
      </c>
      <c r="B41" s="6" t="s">
        <v>61</v>
      </c>
      <c r="C41" s="6" t="s">
        <v>62</v>
      </c>
      <c r="D41" s="19">
        <v>1482</v>
      </c>
      <c r="E41" s="19">
        <v>238</v>
      </c>
      <c r="F41" s="55">
        <v>56178.6</v>
      </c>
      <c r="G41" s="19"/>
      <c r="H41" s="19"/>
      <c r="I41" s="19"/>
      <c r="J41" s="20">
        <v>134</v>
      </c>
      <c r="K41" s="29">
        <v>134</v>
      </c>
      <c r="L41" s="29"/>
      <c r="M41" s="29">
        <v>134</v>
      </c>
      <c r="N41" s="5"/>
      <c r="O41" s="5"/>
    </row>
    <row r="42" spans="1:15" ht="12.75">
      <c r="A42" s="5" t="s">
        <v>53</v>
      </c>
      <c r="B42" s="6" t="s">
        <v>65</v>
      </c>
      <c r="C42" s="6" t="s">
        <v>247</v>
      </c>
      <c r="D42" s="19">
        <v>612</v>
      </c>
      <c r="E42" s="19">
        <v>662</v>
      </c>
      <c r="F42" s="55">
        <v>31332</v>
      </c>
      <c r="G42" s="19"/>
      <c r="H42" s="19"/>
      <c r="I42" s="19"/>
      <c r="J42" s="20"/>
      <c r="K42" s="29"/>
      <c r="L42" s="29"/>
      <c r="M42" s="29"/>
      <c r="N42" s="5"/>
      <c r="O42" s="5"/>
    </row>
    <row r="43" spans="1:15" ht="12.75">
      <c r="A43" s="5" t="s">
        <v>12</v>
      </c>
      <c r="B43" s="27" t="s">
        <v>31</v>
      </c>
      <c r="C43" s="6" t="s">
        <v>13</v>
      </c>
      <c r="D43" s="19"/>
      <c r="E43" s="19"/>
      <c r="F43" s="19">
        <v>2500</v>
      </c>
      <c r="G43" s="19"/>
      <c r="H43" s="19"/>
      <c r="I43" s="19"/>
      <c r="J43" s="20"/>
      <c r="K43" s="29"/>
      <c r="L43" s="29"/>
      <c r="M43" s="29"/>
      <c r="N43" s="5"/>
      <c r="O43" s="5"/>
    </row>
    <row r="44" spans="1:15" ht="12.75">
      <c r="A44" s="5" t="s">
        <v>53</v>
      </c>
      <c r="B44" s="23" t="s">
        <v>66</v>
      </c>
      <c r="C44" s="24" t="s">
        <v>2</v>
      </c>
      <c r="D44" s="25">
        <v>21</v>
      </c>
      <c r="E44" s="25"/>
      <c r="F44" s="25">
        <v>787</v>
      </c>
      <c r="G44" s="25"/>
      <c r="H44" s="25"/>
      <c r="I44" s="25"/>
      <c r="J44" s="26"/>
      <c r="K44" s="29"/>
      <c r="L44" s="29"/>
      <c r="M44" s="29"/>
      <c r="N44" s="5"/>
      <c r="O44" s="5"/>
    </row>
    <row r="45" spans="1:15" ht="12.75">
      <c r="A45" s="5" t="s">
        <v>53</v>
      </c>
      <c r="B45" s="27" t="s">
        <v>66</v>
      </c>
      <c r="C45" s="6" t="s">
        <v>67</v>
      </c>
      <c r="D45" s="25"/>
      <c r="E45" s="19"/>
      <c r="F45" s="19">
        <v>1370</v>
      </c>
      <c r="G45" s="19"/>
      <c r="H45" s="19"/>
      <c r="I45" s="19"/>
      <c r="J45" s="20"/>
      <c r="K45" s="29"/>
      <c r="L45" s="29"/>
      <c r="M45" s="29"/>
      <c r="N45" s="5"/>
      <c r="O45" s="5"/>
    </row>
    <row r="46" spans="1:15" ht="12.75">
      <c r="A46" s="5" t="s">
        <v>53</v>
      </c>
      <c r="B46" s="27" t="s">
        <v>36</v>
      </c>
      <c r="C46" s="27" t="s">
        <v>68</v>
      </c>
      <c r="D46" s="28">
        <v>40</v>
      </c>
      <c r="E46" s="7"/>
      <c r="F46" s="7">
        <v>1449</v>
      </c>
      <c r="G46" s="7"/>
      <c r="H46" s="7"/>
      <c r="I46" s="7"/>
      <c r="J46" s="20"/>
      <c r="K46" s="29"/>
      <c r="L46" s="29"/>
      <c r="M46" s="29"/>
      <c r="N46" s="5"/>
      <c r="O46" s="5"/>
    </row>
    <row r="47" spans="1:15" ht="12.75">
      <c r="A47" s="5" t="s">
        <v>53</v>
      </c>
      <c r="B47" s="27" t="s">
        <v>69</v>
      </c>
      <c r="C47" s="27" t="s">
        <v>70</v>
      </c>
      <c r="D47" s="28">
        <v>255</v>
      </c>
      <c r="E47" s="7"/>
      <c r="F47" s="7">
        <v>2929</v>
      </c>
      <c r="G47" s="7"/>
      <c r="H47" s="7"/>
      <c r="I47" s="7"/>
      <c r="J47" s="20"/>
      <c r="K47" s="29"/>
      <c r="L47" s="29"/>
      <c r="M47" s="29"/>
      <c r="N47" s="5"/>
      <c r="O47" s="5"/>
    </row>
    <row r="48" spans="1:15" ht="25.5">
      <c r="A48" s="5" t="s">
        <v>53</v>
      </c>
      <c r="B48" s="27" t="s">
        <v>71</v>
      </c>
      <c r="C48" s="27" t="s">
        <v>255</v>
      </c>
      <c r="D48" s="28"/>
      <c r="E48" s="7"/>
      <c r="F48" s="7">
        <v>1910</v>
      </c>
      <c r="G48" s="7"/>
      <c r="H48" s="7"/>
      <c r="I48" s="7"/>
      <c r="J48" s="20"/>
      <c r="K48" s="29"/>
      <c r="L48" s="29"/>
      <c r="M48" s="29"/>
      <c r="N48" s="5"/>
      <c r="O48" s="5"/>
    </row>
    <row r="49" spans="1:15" ht="12.75">
      <c r="A49" s="5" t="s">
        <v>53</v>
      </c>
      <c r="B49" s="27" t="s">
        <v>72</v>
      </c>
      <c r="C49" s="27" t="s">
        <v>73</v>
      </c>
      <c r="D49" s="28">
        <v>126</v>
      </c>
      <c r="E49" s="7"/>
      <c r="F49" s="7">
        <v>3447</v>
      </c>
      <c r="G49" s="7"/>
      <c r="H49" s="7"/>
      <c r="I49" s="7"/>
      <c r="J49" s="20"/>
      <c r="K49" s="29"/>
      <c r="L49" s="29"/>
      <c r="M49" s="29"/>
      <c r="N49" s="5"/>
      <c r="O49" s="5"/>
    </row>
    <row r="50" spans="1:15" ht="12.75">
      <c r="A50" s="5" t="s">
        <v>12</v>
      </c>
      <c r="B50" s="27" t="s">
        <v>20</v>
      </c>
      <c r="C50" s="27" t="s">
        <v>21</v>
      </c>
      <c r="D50" s="28">
        <v>125</v>
      </c>
      <c r="E50" s="7">
        <v>5</v>
      </c>
      <c r="F50" s="7">
        <v>3762.5</v>
      </c>
      <c r="G50" s="7"/>
      <c r="H50" s="7"/>
      <c r="I50" s="7"/>
      <c r="J50" s="20"/>
      <c r="K50" s="29"/>
      <c r="L50" s="29"/>
      <c r="M50" s="29"/>
      <c r="N50" s="5"/>
      <c r="O50" s="5"/>
    </row>
    <row r="51" spans="1:15" ht="12.75">
      <c r="A51" s="5" t="s">
        <v>53</v>
      </c>
      <c r="B51" s="6" t="s">
        <v>75</v>
      </c>
      <c r="C51" s="6" t="s">
        <v>252</v>
      </c>
      <c r="D51" s="19"/>
      <c r="E51" s="19"/>
      <c r="F51" s="19">
        <v>300</v>
      </c>
      <c r="G51" s="19"/>
      <c r="H51" s="19"/>
      <c r="I51" s="19"/>
      <c r="J51" s="20"/>
      <c r="K51" s="29"/>
      <c r="L51" s="29"/>
      <c r="M51" s="29"/>
      <c r="N51" s="5"/>
      <c r="O51" s="5"/>
    </row>
    <row r="52" spans="1:15" ht="12.75">
      <c r="A52" s="5" t="s">
        <v>53</v>
      </c>
      <c r="B52" s="6" t="s">
        <v>40</v>
      </c>
      <c r="C52" s="6" t="s">
        <v>15</v>
      </c>
      <c r="D52" s="19">
        <v>110</v>
      </c>
      <c r="E52" s="19"/>
      <c r="F52" s="55">
        <v>7106.11</v>
      </c>
      <c r="G52" s="19"/>
      <c r="H52" s="19"/>
      <c r="I52" s="19"/>
      <c r="J52" s="20"/>
      <c r="K52" s="29"/>
      <c r="L52" s="29"/>
      <c r="M52" s="29"/>
      <c r="N52" s="5"/>
      <c r="O52" s="5"/>
    </row>
    <row r="53" spans="1:15" ht="12.75">
      <c r="A53" s="5" t="s">
        <v>53</v>
      </c>
      <c r="B53" s="6" t="s">
        <v>76</v>
      </c>
      <c r="C53" s="6" t="s">
        <v>6</v>
      </c>
      <c r="D53" s="19">
        <v>716</v>
      </c>
      <c r="E53" s="19"/>
      <c r="F53" s="19">
        <v>21314.1</v>
      </c>
      <c r="G53" s="19"/>
      <c r="H53" s="19"/>
      <c r="I53" s="19"/>
      <c r="J53" s="20"/>
      <c r="K53" s="29"/>
      <c r="L53" s="29"/>
      <c r="M53" s="29"/>
      <c r="N53" s="5"/>
      <c r="O53" s="5"/>
    </row>
    <row r="54" spans="1:15" ht="12.75">
      <c r="A54" s="5" t="s">
        <v>53</v>
      </c>
      <c r="B54" s="6" t="s">
        <v>76</v>
      </c>
      <c r="C54" s="6" t="s">
        <v>18</v>
      </c>
      <c r="D54" s="19">
        <v>241</v>
      </c>
      <c r="E54" s="19"/>
      <c r="F54" s="55">
        <v>19618.55</v>
      </c>
      <c r="G54" s="19"/>
      <c r="H54" s="19"/>
      <c r="I54" s="19"/>
      <c r="J54" s="20"/>
      <c r="K54" s="29"/>
      <c r="L54" s="29"/>
      <c r="M54" s="29"/>
      <c r="N54" s="5"/>
      <c r="O54" s="5"/>
    </row>
    <row r="55" spans="1:15" ht="35.25">
      <c r="A55" s="5" t="s">
        <v>53</v>
      </c>
      <c r="B55" s="6" t="s">
        <v>304</v>
      </c>
      <c r="C55" s="6" t="s">
        <v>77</v>
      </c>
      <c r="D55" s="19">
        <v>2800</v>
      </c>
      <c r="E55" s="19"/>
      <c r="F55" s="19">
        <v>19500</v>
      </c>
      <c r="G55" s="19"/>
      <c r="H55" s="19"/>
      <c r="I55" s="19"/>
      <c r="J55" s="20"/>
      <c r="K55" s="29"/>
      <c r="L55" s="29"/>
      <c r="M55" s="29"/>
      <c r="N55" s="5"/>
      <c r="O55" s="5"/>
    </row>
    <row r="56" spans="1:15" ht="12.75">
      <c r="A56" s="5" t="s">
        <v>53</v>
      </c>
      <c r="B56" s="27" t="s">
        <v>78</v>
      </c>
      <c r="C56" s="27" t="s">
        <v>178</v>
      </c>
      <c r="D56" s="19"/>
      <c r="E56" s="19"/>
      <c r="F56" s="19">
        <v>0</v>
      </c>
      <c r="G56" s="19"/>
      <c r="H56" s="19"/>
      <c r="I56" s="19"/>
      <c r="J56" s="20"/>
      <c r="K56" s="29"/>
      <c r="L56" s="29"/>
      <c r="M56" s="29"/>
      <c r="N56" s="5"/>
      <c r="O56" s="5"/>
    </row>
    <row r="57" spans="1:15" ht="12.75">
      <c r="A57" s="5" t="s">
        <v>53</v>
      </c>
      <c r="B57" s="27" t="s">
        <v>79</v>
      </c>
      <c r="C57" s="27" t="s">
        <v>80</v>
      </c>
      <c r="D57" s="7">
        <v>35</v>
      </c>
      <c r="E57" s="7"/>
      <c r="F57" s="7">
        <v>3921</v>
      </c>
      <c r="G57" s="7"/>
      <c r="H57" s="7"/>
      <c r="I57" s="7"/>
      <c r="J57" s="20"/>
      <c r="K57" s="29"/>
      <c r="L57" s="29"/>
      <c r="M57" s="29"/>
      <c r="N57" s="5"/>
      <c r="O57" s="5"/>
    </row>
    <row r="58" spans="1:15" ht="12.75">
      <c r="A58" s="5" t="s">
        <v>53</v>
      </c>
      <c r="B58" s="27" t="s">
        <v>79</v>
      </c>
      <c r="C58" s="27" t="s">
        <v>81</v>
      </c>
      <c r="D58" s="7">
        <v>49</v>
      </c>
      <c r="E58" s="7"/>
      <c r="F58" s="7">
        <v>3567</v>
      </c>
      <c r="G58" s="7"/>
      <c r="H58" s="7"/>
      <c r="I58" s="7"/>
      <c r="J58" s="20"/>
      <c r="K58" s="29"/>
      <c r="L58" s="29"/>
      <c r="M58" s="29"/>
      <c r="N58" s="5"/>
      <c r="O58" s="5"/>
    </row>
    <row r="59" spans="1:15" ht="12.75">
      <c r="A59" s="5" t="s">
        <v>53</v>
      </c>
      <c r="B59" s="6" t="s">
        <v>83</v>
      </c>
      <c r="C59" s="6" t="s">
        <v>245</v>
      </c>
      <c r="D59" s="19">
        <v>585</v>
      </c>
      <c r="E59" s="19"/>
      <c r="F59" s="19">
        <v>17197</v>
      </c>
      <c r="G59" s="19"/>
      <c r="H59" s="19"/>
      <c r="I59" s="19"/>
      <c r="J59" s="20"/>
      <c r="K59" s="29"/>
      <c r="L59" s="29"/>
      <c r="M59" s="29"/>
      <c r="N59" s="5"/>
      <c r="O59" s="5"/>
    </row>
    <row r="60" spans="1:15" ht="12.75">
      <c r="A60" s="5" t="s">
        <v>53</v>
      </c>
      <c r="B60" s="6" t="s">
        <v>84</v>
      </c>
      <c r="C60" s="6" t="s">
        <v>85</v>
      </c>
      <c r="D60" s="19">
        <v>311</v>
      </c>
      <c r="E60" s="19">
        <v>434</v>
      </c>
      <c r="F60" s="19">
        <v>12710</v>
      </c>
      <c r="G60" s="19"/>
      <c r="H60" s="19"/>
      <c r="I60" s="19"/>
      <c r="J60" s="20"/>
      <c r="K60" s="29"/>
      <c r="L60" s="29"/>
      <c r="M60" s="29"/>
      <c r="N60" s="5"/>
      <c r="O60" s="5"/>
    </row>
    <row r="61" spans="1:15" ht="12.75">
      <c r="A61" s="5" t="s">
        <v>53</v>
      </c>
      <c r="B61" s="6" t="s">
        <v>86</v>
      </c>
      <c r="C61" s="21" t="s">
        <v>87</v>
      </c>
      <c r="D61" s="22">
        <v>390</v>
      </c>
      <c r="E61" s="22"/>
      <c r="F61" s="57">
        <v>21871.14</v>
      </c>
      <c r="G61" s="22"/>
      <c r="H61" s="22"/>
      <c r="I61" s="22"/>
      <c r="J61" s="20"/>
      <c r="K61" s="29"/>
      <c r="L61" s="29"/>
      <c r="M61" s="29"/>
      <c r="N61" s="5"/>
      <c r="O61" s="5"/>
    </row>
    <row r="62" spans="1:15" ht="12.75">
      <c r="A62" s="5" t="s">
        <v>53</v>
      </c>
      <c r="B62" s="6" t="s">
        <v>88</v>
      </c>
      <c r="C62" s="6" t="s">
        <v>89</v>
      </c>
      <c r="D62" s="19">
        <v>19</v>
      </c>
      <c r="E62" s="19"/>
      <c r="F62" s="19">
        <v>1043</v>
      </c>
      <c r="G62" s="19"/>
      <c r="H62" s="19"/>
      <c r="I62" s="19"/>
      <c r="J62" s="20"/>
      <c r="K62" s="29"/>
      <c r="L62" s="29"/>
      <c r="M62" s="29"/>
      <c r="N62" s="5"/>
      <c r="O62" s="5"/>
    </row>
    <row r="63" spans="1:15" ht="12.75">
      <c r="A63" s="5" t="s">
        <v>53</v>
      </c>
      <c r="B63" s="6" t="s">
        <v>90</v>
      </c>
      <c r="C63" s="75" t="s">
        <v>305</v>
      </c>
      <c r="D63" s="76">
        <v>135</v>
      </c>
      <c r="E63" s="76"/>
      <c r="F63" s="76">
        <v>6863</v>
      </c>
      <c r="G63" s="22"/>
      <c r="H63" s="22"/>
      <c r="I63" s="22"/>
      <c r="J63" s="20"/>
      <c r="K63" s="29"/>
      <c r="L63" s="29"/>
      <c r="M63" s="29"/>
      <c r="N63" s="5"/>
      <c r="O63" s="5"/>
    </row>
    <row r="64" spans="1:15" ht="25.5">
      <c r="A64" s="5" t="s">
        <v>53</v>
      </c>
      <c r="B64" s="6" t="s">
        <v>91</v>
      </c>
      <c r="C64" s="6" t="s">
        <v>92</v>
      </c>
      <c r="D64" s="22">
        <v>1819</v>
      </c>
      <c r="E64" s="22">
        <v>2747</v>
      </c>
      <c r="F64" s="57">
        <v>111085.3</v>
      </c>
      <c r="G64" s="22"/>
      <c r="H64" s="22"/>
      <c r="I64" s="22"/>
      <c r="J64" s="20"/>
      <c r="K64" s="29"/>
      <c r="L64" s="29"/>
      <c r="M64" s="29"/>
      <c r="N64" s="5"/>
      <c r="O64" s="5"/>
    </row>
    <row r="65" spans="1:15" ht="12.75" customHeight="1">
      <c r="A65" s="5" t="s">
        <v>53</v>
      </c>
      <c r="B65" s="6" t="s">
        <v>93</v>
      </c>
      <c r="C65" s="21" t="s">
        <v>94</v>
      </c>
      <c r="D65" s="22">
        <v>826</v>
      </c>
      <c r="E65" s="22"/>
      <c r="F65" s="22">
        <v>35677.3</v>
      </c>
      <c r="G65" s="22"/>
      <c r="H65" s="22"/>
      <c r="I65" s="22"/>
      <c r="J65" s="20"/>
      <c r="K65" s="29"/>
      <c r="L65" s="29"/>
      <c r="M65" s="29"/>
      <c r="N65" s="5"/>
      <c r="O65" s="5"/>
    </row>
    <row r="66" spans="1:15" ht="12.75">
      <c r="A66" s="5" t="s">
        <v>53</v>
      </c>
      <c r="B66" s="6" t="s">
        <v>29</v>
      </c>
      <c r="C66" s="21" t="s">
        <v>95</v>
      </c>
      <c r="D66" s="22">
        <v>614</v>
      </c>
      <c r="E66" s="22"/>
      <c r="F66" s="57">
        <v>17399.6</v>
      </c>
      <c r="G66" s="22"/>
      <c r="H66" s="22"/>
      <c r="I66" s="22"/>
      <c r="J66" s="20"/>
      <c r="K66" s="29"/>
      <c r="L66" s="29"/>
      <c r="M66" s="29"/>
      <c r="N66" s="5"/>
      <c r="O66" s="5"/>
    </row>
    <row r="67" spans="1:15" ht="12.75" customHeight="1">
      <c r="A67" s="5" t="s">
        <v>53</v>
      </c>
      <c r="B67" s="6" t="s">
        <v>96</v>
      </c>
      <c r="C67" s="6" t="s">
        <v>97</v>
      </c>
      <c r="D67" s="19">
        <v>287</v>
      </c>
      <c r="E67" s="19"/>
      <c r="F67" s="19">
        <v>10438</v>
      </c>
      <c r="G67" s="19"/>
      <c r="H67" s="19"/>
      <c r="I67" s="19"/>
      <c r="J67" s="20"/>
      <c r="K67" s="29"/>
      <c r="L67" s="29"/>
      <c r="M67" s="29"/>
      <c r="N67" s="5"/>
      <c r="O67" s="5"/>
    </row>
    <row r="68" spans="1:15" ht="12.75">
      <c r="A68" s="5" t="s">
        <v>53</v>
      </c>
      <c r="B68" s="6" t="s">
        <v>98</v>
      </c>
      <c r="C68" s="21" t="s">
        <v>99</v>
      </c>
      <c r="D68" s="22">
        <v>103</v>
      </c>
      <c r="E68" s="22"/>
      <c r="F68" s="57">
        <v>8230.4</v>
      </c>
      <c r="G68" s="22"/>
      <c r="H68" s="22"/>
      <c r="I68" s="22"/>
      <c r="J68" s="20"/>
      <c r="K68" s="29"/>
      <c r="L68" s="29"/>
      <c r="M68" s="29"/>
      <c r="N68" s="5"/>
      <c r="O68" s="5"/>
    </row>
    <row r="69" spans="1:15" ht="12.75">
      <c r="A69" s="5" t="s">
        <v>53</v>
      </c>
      <c r="B69" s="6" t="s">
        <v>100</v>
      </c>
      <c r="C69" s="6" t="s">
        <v>101</v>
      </c>
      <c r="D69" s="19">
        <v>437</v>
      </c>
      <c r="E69" s="19">
        <v>110</v>
      </c>
      <c r="F69" s="19">
        <v>25003</v>
      </c>
      <c r="G69" s="19"/>
      <c r="H69" s="19"/>
      <c r="I69" s="19"/>
      <c r="J69" s="20"/>
      <c r="K69" s="29"/>
      <c r="L69" s="29"/>
      <c r="M69" s="29"/>
      <c r="N69" s="5"/>
      <c r="O69" s="5"/>
    </row>
    <row r="70" spans="1:15" ht="25.5">
      <c r="A70" s="5" t="s">
        <v>53</v>
      </c>
      <c r="B70" s="6" t="s">
        <v>44</v>
      </c>
      <c r="C70" s="21" t="s">
        <v>102</v>
      </c>
      <c r="D70" s="22">
        <v>115</v>
      </c>
      <c r="E70" s="22"/>
      <c r="F70" s="22">
        <v>2391.5</v>
      </c>
      <c r="G70" s="22"/>
      <c r="H70" s="22"/>
      <c r="I70" s="22"/>
      <c r="J70" s="20"/>
      <c r="K70" s="29"/>
      <c r="L70" s="29"/>
      <c r="M70" s="29"/>
      <c r="N70" s="5"/>
      <c r="O70" s="5"/>
    </row>
    <row r="71" spans="1:15" ht="12.75">
      <c r="A71" s="5" t="s">
        <v>53</v>
      </c>
      <c r="B71" s="6" t="s">
        <v>103</v>
      </c>
      <c r="C71" s="6" t="s">
        <v>104</v>
      </c>
      <c r="D71" s="19">
        <v>422</v>
      </c>
      <c r="E71" s="19"/>
      <c r="F71" s="19">
        <v>21993.5</v>
      </c>
      <c r="G71" s="19"/>
      <c r="H71" s="19"/>
      <c r="I71" s="19"/>
      <c r="J71" s="20"/>
      <c r="K71" s="29"/>
      <c r="L71" s="29"/>
      <c r="M71" s="29"/>
      <c r="N71" s="5"/>
      <c r="O71" s="5"/>
    </row>
    <row r="72" spans="1:15" ht="12.75">
      <c r="A72" s="5" t="s">
        <v>53</v>
      </c>
      <c r="B72" s="6" t="s">
        <v>105</v>
      </c>
      <c r="C72" s="6" t="s">
        <v>106</v>
      </c>
      <c r="D72" s="19">
        <v>398</v>
      </c>
      <c r="E72" s="19">
        <v>150</v>
      </c>
      <c r="F72" s="19">
        <v>12142.5</v>
      </c>
      <c r="G72" s="19"/>
      <c r="H72" s="19"/>
      <c r="I72" s="19"/>
      <c r="J72" s="20"/>
      <c r="K72" s="29"/>
      <c r="L72" s="29"/>
      <c r="M72" s="29"/>
      <c r="N72" s="5"/>
      <c r="O72" s="5"/>
    </row>
    <row r="73" spans="1:15" ht="12.75" customHeight="1">
      <c r="A73" s="5" t="s">
        <v>53</v>
      </c>
      <c r="B73" s="11" t="s">
        <v>107</v>
      </c>
      <c r="C73" s="11" t="s">
        <v>108</v>
      </c>
      <c r="D73" s="12">
        <v>164</v>
      </c>
      <c r="E73" s="12">
        <v>1450</v>
      </c>
      <c r="F73" s="12">
        <v>9365</v>
      </c>
      <c r="G73" s="12"/>
      <c r="H73" s="12"/>
      <c r="I73" s="12"/>
      <c r="J73" s="20"/>
      <c r="K73" s="29"/>
      <c r="L73" s="29"/>
      <c r="M73" s="29"/>
      <c r="N73" s="5"/>
      <c r="O73" s="5"/>
    </row>
    <row r="74" spans="1:15" ht="12.75">
      <c r="A74" s="5" t="s">
        <v>53</v>
      </c>
      <c r="B74" s="11" t="s">
        <v>109</v>
      </c>
      <c r="C74" s="6" t="s">
        <v>110</v>
      </c>
      <c r="D74" s="19">
        <v>108</v>
      </c>
      <c r="E74" s="19"/>
      <c r="F74" s="19">
        <v>3080</v>
      </c>
      <c r="G74" s="19"/>
      <c r="H74" s="19"/>
      <c r="I74" s="19"/>
      <c r="J74" s="20"/>
      <c r="K74" s="29"/>
      <c r="L74" s="29"/>
      <c r="M74" s="29"/>
      <c r="N74" s="5"/>
      <c r="O74" s="5"/>
    </row>
    <row r="75" spans="1:15" ht="12.75">
      <c r="A75" s="5" t="s">
        <v>53</v>
      </c>
      <c r="B75" s="6" t="s">
        <v>111</v>
      </c>
      <c r="C75" s="6" t="s">
        <v>112</v>
      </c>
      <c r="D75" s="19">
        <v>388</v>
      </c>
      <c r="E75" s="19"/>
      <c r="F75" s="19">
        <v>7945.5</v>
      </c>
      <c r="G75" s="19"/>
      <c r="H75" s="19"/>
      <c r="I75" s="19"/>
      <c r="J75" s="20"/>
      <c r="K75" s="29"/>
      <c r="L75" s="29"/>
      <c r="M75" s="29"/>
      <c r="N75" s="5"/>
      <c r="O75" s="5"/>
    </row>
    <row r="76" spans="1:15" ht="12.75">
      <c r="A76" s="5" t="s">
        <v>53</v>
      </c>
      <c r="B76" s="6" t="s">
        <v>113</v>
      </c>
      <c r="C76" s="6" t="s">
        <v>11</v>
      </c>
      <c r="D76" s="19"/>
      <c r="E76" s="19">
        <v>85</v>
      </c>
      <c r="F76" s="19">
        <v>5285</v>
      </c>
      <c r="G76" s="19"/>
      <c r="H76" s="19"/>
      <c r="I76" s="19"/>
      <c r="J76" s="20"/>
      <c r="K76" s="29"/>
      <c r="L76" s="29"/>
      <c r="M76" s="29"/>
      <c r="N76" s="5"/>
      <c r="O76" s="5"/>
    </row>
    <row r="77" spans="1:15" ht="12.75">
      <c r="A77" s="5" t="s">
        <v>53</v>
      </c>
      <c r="B77" s="6" t="s">
        <v>114</v>
      </c>
      <c r="C77" s="6" t="s">
        <v>115</v>
      </c>
      <c r="D77" s="19">
        <v>18</v>
      </c>
      <c r="E77" s="19">
        <v>73</v>
      </c>
      <c r="F77" s="19">
        <v>3961</v>
      </c>
      <c r="G77" s="19"/>
      <c r="H77" s="19"/>
      <c r="I77" s="19"/>
      <c r="J77" s="20"/>
      <c r="K77" s="29"/>
      <c r="L77" s="29"/>
      <c r="M77" s="29"/>
      <c r="N77" s="5"/>
      <c r="O77" s="5"/>
    </row>
    <row r="78" spans="1:15" ht="25.5">
      <c r="A78" s="5" t="s">
        <v>53</v>
      </c>
      <c r="B78" s="6" t="s">
        <v>117</v>
      </c>
      <c r="C78" s="6" t="s">
        <v>118</v>
      </c>
      <c r="D78" s="19"/>
      <c r="E78" s="19"/>
      <c r="F78" s="19">
        <v>41890</v>
      </c>
      <c r="G78" s="19"/>
      <c r="H78" s="19"/>
      <c r="I78" s="19"/>
      <c r="J78" s="20"/>
      <c r="K78" s="29"/>
      <c r="L78" s="29"/>
      <c r="M78" s="29"/>
      <c r="N78" s="5"/>
      <c r="O78" s="5"/>
    </row>
    <row r="79" spans="1:15" ht="12.75">
      <c r="A79" s="5" t="s">
        <v>53</v>
      </c>
      <c r="B79" s="6" t="s">
        <v>119</v>
      </c>
      <c r="C79" s="6" t="s">
        <v>120</v>
      </c>
      <c r="D79" s="19">
        <v>6</v>
      </c>
      <c r="E79" s="19"/>
      <c r="F79" s="55">
        <v>15073</v>
      </c>
      <c r="G79" s="19"/>
      <c r="H79" s="19"/>
      <c r="I79" s="19"/>
      <c r="J79" s="19"/>
      <c r="K79" s="29"/>
      <c r="L79" s="29"/>
      <c r="M79" s="29"/>
      <c r="N79" s="5"/>
      <c r="O79" s="5"/>
    </row>
    <row r="80" spans="1:15" ht="12.75">
      <c r="A80" s="5" t="s">
        <v>53</v>
      </c>
      <c r="B80" s="6" t="s">
        <v>121</v>
      </c>
      <c r="C80" s="6" t="s">
        <v>122</v>
      </c>
      <c r="D80" s="19">
        <v>80</v>
      </c>
      <c r="E80" s="19"/>
      <c r="F80" s="19">
        <v>10872</v>
      </c>
      <c r="G80" s="19"/>
      <c r="H80" s="19"/>
      <c r="I80" s="19"/>
      <c r="J80" s="19"/>
      <c r="K80" s="29"/>
      <c r="L80" s="29"/>
      <c r="M80" s="29"/>
      <c r="N80" s="5"/>
      <c r="O80" s="5"/>
    </row>
    <row r="81" spans="1:15" ht="12.75">
      <c r="A81" s="5" t="s">
        <v>53</v>
      </c>
      <c r="B81" s="6" t="s">
        <v>123</v>
      </c>
      <c r="C81" s="21" t="s">
        <v>124</v>
      </c>
      <c r="D81" s="22">
        <v>215</v>
      </c>
      <c r="E81" s="19"/>
      <c r="F81" s="57">
        <v>18524.6</v>
      </c>
      <c r="G81" s="22"/>
      <c r="H81" s="22"/>
      <c r="I81" s="22"/>
      <c r="J81" s="19"/>
      <c r="K81" s="29"/>
      <c r="L81" s="29"/>
      <c r="M81" s="29"/>
      <c r="N81" s="5"/>
      <c r="O81" s="5"/>
    </row>
    <row r="82" spans="1:15" ht="12.75">
      <c r="A82" s="5" t="s">
        <v>53</v>
      </c>
      <c r="B82" s="6" t="s">
        <v>125</v>
      </c>
      <c r="C82" s="6" t="s">
        <v>126</v>
      </c>
      <c r="D82" s="19">
        <v>229</v>
      </c>
      <c r="E82" s="19"/>
      <c r="F82" s="55">
        <v>8181.2</v>
      </c>
      <c r="G82" s="19"/>
      <c r="H82" s="19"/>
      <c r="I82" s="19"/>
      <c r="J82" s="19"/>
      <c r="K82" s="29"/>
      <c r="L82" s="29"/>
      <c r="M82" s="29"/>
      <c r="N82" s="5"/>
      <c r="O82" s="5"/>
    </row>
    <row r="83" spans="1:15" ht="12.75">
      <c r="A83" s="5" t="s">
        <v>53</v>
      </c>
      <c r="B83" s="6" t="s">
        <v>127</v>
      </c>
      <c r="C83" s="6" t="s">
        <v>128</v>
      </c>
      <c r="D83" s="19">
        <v>38</v>
      </c>
      <c r="E83" s="19">
        <v>248</v>
      </c>
      <c r="F83" s="19">
        <v>6506</v>
      </c>
      <c r="G83" s="19"/>
      <c r="H83" s="19"/>
      <c r="I83" s="19"/>
      <c r="J83" s="19"/>
      <c r="K83" s="29"/>
      <c r="L83" s="29"/>
      <c r="M83" s="29"/>
      <c r="N83" s="5"/>
      <c r="O83" s="5"/>
    </row>
    <row r="84" spans="1:15" ht="25.5">
      <c r="A84" s="5" t="s">
        <v>53</v>
      </c>
      <c r="B84" s="6" t="s">
        <v>129</v>
      </c>
      <c r="C84" s="6" t="s">
        <v>130</v>
      </c>
      <c r="D84" s="19">
        <v>23</v>
      </c>
      <c r="E84" s="19"/>
      <c r="F84" s="55">
        <v>42517.8</v>
      </c>
      <c r="G84" s="15"/>
      <c r="H84" s="15"/>
      <c r="I84" s="19"/>
      <c r="J84" s="19"/>
      <c r="K84" s="29"/>
      <c r="L84" s="29"/>
      <c r="M84" s="29"/>
      <c r="N84" s="5"/>
      <c r="O84" s="5"/>
    </row>
    <row r="85" spans="1:15" ht="12.75">
      <c r="A85" s="5" t="s">
        <v>53</v>
      </c>
      <c r="B85" s="5" t="s">
        <v>131</v>
      </c>
      <c r="C85" s="5" t="s">
        <v>9</v>
      </c>
      <c r="D85" s="29">
        <v>30</v>
      </c>
      <c r="E85" s="19"/>
      <c r="F85" s="29">
        <v>1951</v>
      </c>
      <c r="G85" s="29"/>
      <c r="H85" s="29"/>
      <c r="I85" s="29"/>
      <c r="J85" s="13">
        <v>200</v>
      </c>
      <c r="K85" s="29">
        <v>200</v>
      </c>
      <c r="L85" s="29"/>
      <c r="M85" s="29">
        <v>200</v>
      </c>
      <c r="N85" s="5"/>
      <c r="O85" s="5"/>
    </row>
    <row r="86" spans="1:15" ht="12.75">
      <c r="A86" s="5" t="s">
        <v>53</v>
      </c>
      <c r="B86" s="30" t="s">
        <v>132</v>
      </c>
      <c r="C86" s="30" t="s">
        <v>133</v>
      </c>
      <c r="D86" s="31">
        <v>334</v>
      </c>
      <c r="E86" s="31">
        <v>246</v>
      </c>
      <c r="F86" s="58">
        <v>10158.6</v>
      </c>
      <c r="G86" s="31"/>
      <c r="H86" s="31"/>
      <c r="I86" s="31"/>
      <c r="J86" s="19"/>
      <c r="K86" s="29"/>
      <c r="L86" s="29"/>
      <c r="M86" s="29"/>
      <c r="N86" s="5"/>
      <c r="O86" s="5"/>
    </row>
    <row r="87" spans="1:15" ht="12.75">
      <c r="A87" s="5" t="s">
        <v>53</v>
      </c>
      <c r="B87" s="5" t="s">
        <v>134</v>
      </c>
      <c r="C87" s="5" t="s">
        <v>135</v>
      </c>
      <c r="D87" s="29">
        <v>64</v>
      </c>
      <c r="E87" s="29"/>
      <c r="F87" s="29">
        <v>4380</v>
      </c>
      <c r="G87" s="29"/>
      <c r="H87" s="29"/>
      <c r="I87" s="29"/>
      <c r="J87" s="19"/>
      <c r="K87" s="29"/>
      <c r="L87" s="29"/>
      <c r="M87" s="29"/>
      <c r="N87" s="5"/>
      <c r="O87" s="5"/>
    </row>
    <row r="88" spans="1:15" ht="12.75">
      <c r="A88" s="5" t="s">
        <v>53</v>
      </c>
      <c r="B88" s="6" t="s">
        <v>136</v>
      </c>
      <c r="C88" s="6"/>
      <c r="D88" s="19">
        <v>94</v>
      </c>
      <c r="E88" s="19"/>
      <c r="F88" s="19">
        <v>2061</v>
      </c>
      <c r="G88" s="19"/>
      <c r="H88" s="19"/>
      <c r="I88" s="19"/>
      <c r="J88" s="19"/>
      <c r="K88" s="29"/>
      <c r="L88" s="29"/>
      <c r="M88" s="29"/>
      <c r="N88" s="5"/>
      <c r="O88" s="5"/>
    </row>
    <row r="89" spans="1:15" ht="12.75">
      <c r="A89" s="5" t="s">
        <v>53</v>
      </c>
      <c r="B89" s="6" t="s">
        <v>137</v>
      </c>
      <c r="C89" s="6" t="s">
        <v>138</v>
      </c>
      <c r="D89" s="19">
        <v>276</v>
      </c>
      <c r="E89" s="19"/>
      <c r="F89" s="19">
        <v>10644</v>
      </c>
      <c r="G89" s="19"/>
      <c r="H89" s="19"/>
      <c r="I89" s="19"/>
      <c r="J89" s="19"/>
      <c r="K89" s="29"/>
      <c r="L89" s="29"/>
      <c r="M89" s="29"/>
      <c r="N89" s="5"/>
      <c r="O89" s="5"/>
    </row>
    <row r="90" spans="1:15" ht="12.75">
      <c r="A90" s="5" t="s">
        <v>53</v>
      </c>
      <c r="B90" s="6" t="s">
        <v>139</v>
      </c>
      <c r="C90" s="6"/>
      <c r="D90" s="19">
        <v>186</v>
      </c>
      <c r="E90" s="19">
        <v>5</v>
      </c>
      <c r="F90" s="19">
        <v>7491</v>
      </c>
      <c r="G90" s="19"/>
      <c r="H90" s="19"/>
      <c r="I90" s="19"/>
      <c r="J90" s="19"/>
      <c r="K90" s="29"/>
      <c r="L90" s="29"/>
      <c r="M90" s="29"/>
      <c r="N90" s="5"/>
      <c r="O90" s="5"/>
    </row>
    <row r="91" spans="1:15" ht="12.75">
      <c r="A91" s="5" t="s">
        <v>53</v>
      </c>
      <c r="B91" s="6" t="s">
        <v>140</v>
      </c>
      <c r="C91" s="21"/>
      <c r="D91" s="22"/>
      <c r="E91" s="22"/>
      <c r="F91" s="22">
        <v>2600</v>
      </c>
      <c r="G91" s="22"/>
      <c r="H91" s="22"/>
      <c r="I91" s="22"/>
      <c r="J91" s="19"/>
      <c r="K91" s="29"/>
      <c r="L91" s="29"/>
      <c r="M91" s="29"/>
      <c r="N91" s="5"/>
      <c r="O91" s="5"/>
    </row>
    <row r="92" spans="1:15" ht="12.75">
      <c r="A92" s="5" t="s">
        <v>53</v>
      </c>
      <c r="B92" s="6" t="s">
        <v>141</v>
      </c>
      <c r="C92" s="6" t="s">
        <v>142</v>
      </c>
      <c r="D92" s="19">
        <v>57</v>
      </c>
      <c r="E92" s="19"/>
      <c r="F92" s="19">
        <v>2800</v>
      </c>
      <c r="G92" s="19"/>
      <c r="H92" s="19"/>
      <c r="I92" s="19"/>
      <c r="J92" s="19"/>
      <c r="K92" s="29"/>
      <c r="L92" s="29"/>
      <c r="M92" s="29"/>
      <c r="N92" s="5"/>
      <c r="O92" s="5"/>
    </row>
    <row r="93" spans="1:15" ht="12.75" customHeight="1">
      <c r="A93" s="5" t="s">
        <v>53</v>
      </c>
      <c r="B93" s="6" t="s">
        <v>143</v>
      </c>
      <c r="C93" s="6" t="s">
        <v>144</v>
      </c>
      <c r="D93" s="19">
        <v>1323</v>
      </c>
      <c r="E93" s="19"/>
      <c r="F93" s="55">
        <v>40490</v>
      </c>
      <c r="G93" s="19"/>
      <c r="H93" s="19"/>
      <c r="I93" s="19"/>
      <c r="J93" s="19"/>
      <c r="K93" s="29"/>
      <c r="L93" s="29"/>
      <c r="M93" s="29"/>
      <c r="N93" s="5"/>
      <c r="O93" s="5"/>
    </row>
    <row r="94" spans="1:15" ht="12.75">
      <c r="A94" s="5" t="s">
        <v>53</v>
      </c>
      <c r="B94" s="6" t="s">
        <v>145</v>
      </c>
      <c r="C94" s="6" t="s">
        <v>146</v>
      </c>
      <c r="D94" s="19">
        <v>51</v>
      </c>
      <c r="E94" s="19"/>
      <c r="F94" s="19">
        <v>254</v>
      </c>
      <c r="G94" s="19"/>
      <c r="H94" s="19"/>
      <c r="I94" s="19"/>
      <c r="J94" s="19"/>
      <c r="K94" s="29"/>
      <c r="L94" s="29"/>
      <c r="M94" s="29"/>
      <c r="N94" s="5"/>
      <c r="O94" s="5"/>
    </row>
    <row r="95" spans="1:15" ht="12.75">
      <c r="A95" s="5" t="s">
        <v>53</v>
      </c>
      <c r="B95" s="6" t="s">
        <v>147</v>
      </c>
      <c r="C95" s="6" t="s">
        <v>244</v>
      </c>
      <c r="D95" s="19">
        <v>70</v>
      </c>
      <c r="E95" s="19"/>
      <c r="F95" s="19">
        <v>4327</v>
      </c>
      <c r="G95" s="19"/>
      <c r="H95" s="19"/>
      <c r="I95" s="19"/>
      <c r="J95" s="19"/>
      <c r="K95" s="29"/>
      <c r="L95" s="29"/>
      <c r="M95" s="29"/>
      <c r="N95" s="5"/>
      <c r="O95" s="5"/>
    </row>
    <row r="96" spans="1:15" ht="12.75">
      <c r="A96" s="5" t="s">
        <v>53</v>
      </c>
      <c r="B96" s="6" t="s">
        <v>148</v>
      </c>
      <c r="C96" s="21" t="s">
        <v>149</v>
      </c>
      <c r="D96" s="22">
        <v>241</v>
      </c>
      <c r="E96" s="22">
        <v>844</v>
      </c>
      <c r="F96" s="22">
        <v>11530</v>
      </c>
      <c r="G96" s="22"/>
      <c r="H96" s="22"/>
      <c r="I96" s="22"/>
      <c r="J96" s="19"/>
      <c r="K96" s="29"/>
      <c r="L96" s="29"/>
      <c r="M96" s="29"/>
      <c r="N96" s="5"/>
      <c r="O96" s="5"/>
    </row>
    <row r="97" spans="1:15" ht="12.75">
      <c r="A97" s="5" t="s">
        <v>53</v>
      </c>
      <c r="B97" s="6" t="s">
        <v>150</v>
      </c>
      <c r="C97" s="6" t="s">
        <v>151</v>
      </c>
      <c r="D97" s="19">
        <v>197</v>
      </c>
      <c r="E97" s="19"/>
      <c r="F97" s="19">
        <v>2477</v>
      </c>
      <c r="G97" s="19"/>
      <c r="H97" s="19"/>
      <c r="I97" s="19"/>
      <c r="J97" s="19"/>
      <c r="K97" s="29"/>
      <c r="L97" s="29"/>
      <c r="M97" s="29"/>
      <c r="N97" s="5"/>
      <c r="O97" s="5"/>
    </row>
    <row r="98" spans="1:15" ht="12.75">
      <c r="A98" s="5" t="s">
        <v>53</v>
      </c>
      <c r="B98" s="6" t="s">
        <v>152</v>
      </c>
      <c r="C98" s="6" t="s">
        <v>153</v>
      </c>
      <c r="D98" s="19">
        <v>395</v>
      </c>
      <c r="E98" s="19">
        <v>96</v>
      </c>
      <c r="F98" s="55">
        <v>19718</v>
      </c>
      <c r="G98" s="19"/>
      <c r="H98" s="19"/>
      <c r="I98" s="19"/>
      <c r="J98" s="19"/>
      <c r="K98" s="29"/>
      <c r="L98" s="29"/>
      <c r="M98" s="29"/>
      <c r="N98" s="5"/>
      <c r="O98" s="5"/>
    </row>
    <row r="99" spans="1:15" ht="12.75">
      <c r="A99" s="5" t="s">
        <v>53</v>
      </c>
      <c r="B99" s="24" t="s">
        <v>154</v>
      </c>
      <c r="C99" s="24" t="s">
        <v>155</v>
      </c>
      <c r="D99" s="25">
        <v>32</v>
      </c>
      <c r="E99" s="25"/>
      <c r="F99" s="25">
        <v>1500</v>
      </c>
      <c r="G99" s="25"/>
      <c r="H99" s="25"/>
      <c r="I99" s="25"/>
      <c r="J99" s="19"/>
      <c r="K99" s="29"/>
      <c r="L99" s="29"/>
      <c r="M99" s="29"/>
      <c r="N99" s="5"/>
      <c r="O99" s="5"/>
    </row>
    <row r="100" spans="1:15" ht="12.75">
      <c r="A100" s="5" t="s">
        <v>53</v>
      </c>
      <c r="B100" s="6" t="s">
        <v>156</v>
      </c>
      <c r="C100" s="6" t="s">
        <v>157</v>
      </c>
      <c r="D100" s="19">
        <v>56</v>
      </c>
      <c r="E100" s="25"/>
      <c r="F100" s="19">
        <v>1772</v>
      </c>
      <c r="G100" s="19"/>
      <c r="H100" s="19"/>
      <c r="I100" s="19"/>
      <c r="J100" s="25"/>
      <c r="K100" s="29"/>
      <c r="L100" s="29"/>
      <c r="M100" s="29"/>
      <c r="N100" s="5"/>
      <c r="O100" s="5"/>
    </row>
    <row r="101" spans="1:15" ht="12.75">
      <c r="A101" s="5"/>
      <c r="B101" s="6" t="s">
        <v>249</v>
      </c>
      <c r="C101" s="6" t="s">
        <v>250</v>
      </c>
      <c r="D101" s="19">
        <v>5</v>
      </c>
      <c r="E101" s="25"/>
      <c r="F101" s="19">
        <v>3256</v>
      </c>
      <c r="G101" s="19"/>
      <c r="H101" s="19"/>
      <c r="I101" s="19"/>
      <c r="J101" s="25"/>
      <c r="K101" s="29"/>
      <c r="L101" s="29"/>
      <c r="M101" s="29"/>
      <c r="N101" s="5"/>
      <c r="O101" s="5"/>
    </row>
    <row r="102" spans="1:15" ht="12.75">
      <c r="A102" s="5" t="s">
        <v>53</v>
      </c>
      <c r="B102" s="6" t="s">
        <v>160</v>
      </c>
      <c r="C102" s="6" t="s">
        <v>161</v>
      </c>
      <c r="D102" s="25">
        <v>43</v>
      </c>
      <c r="E102" s="25"/>
      <c r="F102" s="19">
        <v>540</v>
      </c>
      <c r="G102" s="19"/>
      <c r="H102" s="19"/>
      <c r="I102" s="19"/>
      <c r="J102" s="25"/>
      <c r="K102" s="29"/>
      <c r="L102" s="29"/>
      <c r="M102" s="29"/>
      <c r="N102" s="5"/>
      <c r="O102" s="5"/>
    </row>
    <row r="103" spans="1:15" ht="12.75">
      <c r="A103" s="5" t="s">
        <v>53</v>
      </c>
      <c r="B103" s="6" t="s">
        <v>162</v>
      </c>
      <c r="C103" s="6" t="s">
        <v>163</v>
      </c>
      <c r="D103" s="19">
        <v>91</v>
      </c>
      <c r="E103" s="25"/>
      <c r="F103" s="19">
        <v>8195</v>
      </c>
      <c r="G103" s="19"/>
      <c r="H103" s="19"/>
      <c r="I103" s="19"/>
      <c r="J103" s="25"/>
      <c r="K103" s="29"/>
      <c r="L103" s="29"/>
      <c r="M103" s="29"/>
      <c r="N103" s="5"/>
      <c r="O103" s="5"/>
    </row>
    <row r="104" spans="1:15" ht="12.75">
      <c r="A104" s="5" t="s">
        <v>53</v>
      </c>
      <c r="B104" s="6" t="s">
        <v>164</v>
      </c>
      <c r="C104" s="21" t="s">
        <v>165</v>
      </c>
      <c r="D104" s="22">
        <v>6</v>
      </c>
      <c r="E104" s="25"/>
      <c r="F104" s="22">
        <v>1840</v>
      </c>
      <c r="G104" s="22"/>
      <c r="H104" s="22"/>
      <c r="I104" s="22"/>
      <c r="J104" s="25"/>
      <c r="K104" s="29"/>
      <c r="L104" s="29"/>
      <c r="M104" s="29"/>
      <c r="N104" s="5"/>
      <c r="O104" s="5"/>
    </row>
    <row r="105" spans="1:15" ht="12.75" customHeight="1">
      <c r="A105" s="5" t="s">
        <v>53</v>
      </c>
      <c r="B105" s="6" t="s">
        <v>166</v>
      </c>
      <c r="C105" s="6" t="s">
        <v>167</v>
      </c>
      <c r="D105" s="19"/>
      <c r="E105" s="25"/>
      <c r="F105" s="19">
        <v>4240</v>
      </c>
      <c r="G105" s="19"/>
      <c r="H105" s="19"/>
      <c r="I105" s="19"/>
      <c r="J105" s="25"/>
      <c r="K105" s="29"/>
      <c r="L105" s="29"/>
      <c r="M105" s="29"/>
      <c r="N105" s="5"/>
      <c r="O105" s="5"/>
    </row>
    <row r="106" spans="1:15" ht="12.75">
      <c r="A106" s="5" t="s">
        <v>53</v>
      </c>
      <c r="B106" s="11" t="s">
        <v>168</v>
      </c>
      <c r="C106" s="11"/>
      <c r="D106" s="12">
        <v>48</v>
      </c>
      <c r="E106" s="25"/>
      <c r="F106" s="12">
        <v>2500</v>
      </c>
      <c r="G106" s="12"/>
      <c r="H106" s="12"/>
      <c r="I106" s="12"/>
      <c r="J106" s="25">
        <v>13</v>
      </c>
      <c r="K106" s="29">
        <v>11</v>
      </c>
      <c r="L106" s="29"/>
      <c r="M106" s="29">
        <v>11</v>
      </c>
      <c r="N106" s="5"/>
      <c r="O106" s="5">
        <v>2</v>
      </c>
    </row>
    <row r="107" spans="1:15" ht="12.75">
      <c r="A107" s="5" t="s">
        <v>53</v>
      </c>
      <c r="B107" s="6" t="s">
        <v>169</v>
      </c>
      <c r="C107" s="6" t="s">
        <v>170</v>
      </c>
      <c r="D107" s="19"/>
      <c r="E107" s="25"/>
      <c r="F107" s="25">
        <v>300</v>
      </c>
      <c r="G107" s="25"/>
      <c r="H107" s="25"/>
      <c r="I107" s="25"/>
      <c r="J107" s="25"/>
      <c r="K107" s="29"/>
      <c r="L107" s="29"/>
      <c r="M107" s="29"/>
      <c r="N107" s="5"/>
      <c r="O107" s="5"/>
    </row>
    <row r="108" spans="1:15" ht="12.75">
      <c r="A108" s="5" t="s">
        <v>53</v>
      </c>
      <c r="B108" s="6" t="s">
        <v>171</v>
      </c>
      <c r="C108" s="11" t="s">
        <v>257</v>
      </c>
      <c r="D108" s="19">
        <v>0</v>
      </c>
      <c r="E108" s="25"/>
      <c r="F108" s="19">
        <v>0</v>
      </c>
      <c r="G108" s="19"/>
      <c r="H108" s="19"/>
      <c r="I108" s="19"/>
      <c r="J108" s="25"/>
      <c r="K108" s="29"/>
      <c r="L108" s="29"/>
      <c r="M108" s="29"/>
      <c r="N108" s="5"/>
      <c r="O108" s="5"/>
    </row>
    <row r="109" spans="1:15" ht="12.75">
      <c r="A109" s="5" t="s">
        <v>53</v>
      </c>
      <c r="B109" s="6" t="s">
        <v>172</v>
      </c>
      <c r="C109" s="6" t="s">
        <v>173</v>
      </c>
      <c r="D109" s="19">
        <v>345</v>
      </c>
      <c r="E109" s="19">
        <v>635</v>
      </c>
      <c r="F109" s="19">
        <v>6800</v>
      </c>
      <c r="G109" s="19"/>
      <c r="H109" s="19"/>
      <c r="I109" s="19"/>
      <c r="J109" s="25"/>
      <c r="K109" s="29"/>
      <c r="L109" s="29"/>
      <c r="M109" s="29"/>
      <c r="N109" s="5"/>
      <c r="O109" s="5"/>
    </row>
    <row r="110" spans="1:15" ht="25.5">
      <c r="A110" s="5" t="s">
        <v>53</v>
      </c>
      <c r="B110" s="6" t="s">
        <v>174</v>
      </c>
      <c r="C110" s="6"/>
      <c r="D110" s="19">
        <v>810</v>
      </c>
      <c r="E110" s="25"/>
      <c r="F110" s="19">
        <v>10092</v>
      </c>
      <c r="G110" s="19"/>
      <c r="H110" s="19"/>
      <c r="I110" s="19"/>
      <c r="J110" s="25"/>
      <c r="K110" s="29"/>
      <c r="L110" s="29"/>
      <c r="M110" s="29"/>
      <c r="N110" s="5"/>
      <c r="O110" s="5"/>
    </row>
    <row r="111" spans="1:15" ht="12.75">
      <c r="A111" s="5" t="s">
        <v>53</v>
      </c>
      <c r="B111" s="24" t="s">
        <v>175</v>
      </c>
      <c r="C111" s="24" t="s">
        <v>176</v>
      </c>
      <c r="D111" s="25"/>
      <c r="E111" s="25"/>
      <c r="F111" s="25">
        <v>7656</v>
      </c>
      <c r="G111" s="25"/>
      <c r="H111" s="25"/>
      <c r="I111" s="25"/>
      <c r="J111" s="25"/>
      <c r="K111" s="29"/>
      <c r="L111" s="29"/>
      <c r="M111" s="29"/>
      <c r="N111" s="5"/>
      <c r="O111" s="5"/>
    </row>
    <row r="112" spans="1:15" ht="38.25">
      <c r="A112" s="5" t="s">
        <v>53</v>
      </c>
      <c r="B112" s="6" t="s">
        <v>177</v>
      </c>
      <c r="C112" s="49" t="s">
        <v>178</v>
      </c>
      <c r="D112" s="19"/>
      <c r="E112" s="19"/>
      <c r="F112" s="19"/>
      <c r="G112" s="19"/>
      <c r="H112" s="19"/>
      <c r="I112" s="19"/>
      <c r="J112" s="20"/>
      <c r="K112" s="29"/>
      <c r="L112" s="29"/>
      <c r="M112" s="29"/>
      <c r="N112" s="5"/>
      <c r="O112" s="5"/>
    </row>
    <row r="113" spans="1:15" ht="12.75">
      <c r="A113" s="5" t="s">
        <v>53</v>
      </c>
      <c r="B113" s="6" t="s">
        <v>179</v>
      </c>
      <c r="C113" s="6" t="s">
        <v>180</v>
      </c>
      <c r="D113" s="19">
        <v>39</v>
      </c>
      <c r="E113" s="19"/>
      <c r="F113" s="19">
        <v>2400</v>
      </c>
      <c r="G113" s="19"/>
      <c r="H113" s="19"/>
      <c r="I113" s="19"/>
      <c r="J113" s="20"/>
      <c r="K113" s="29"/>
      <c r="L113" s="29"/>
      <c r="M113" s="29"/>
      <c r="N113" s="5"/>
      <c r="O113" s="5"/>
    </row>
    <row r="114" spans="1:15" ht="12.75">
      <c r="A114" s="5" t="s">
        <v>53</v>
      </c>
      <c r="B114" s="11" t="s">
        <v>181</v>
      </c>
      <c r="C114" s="11"/>
      <c r="D114" s="12">
        <v>61</v>
      </c>
      <c r="E114" s="12"/>
      <c r="F114" s="12">
        <v>2310</v>
      </c>
      <c r="G114" s="12"/>
      <c r="H114" s="12"/>
      <c r="I114" s="12"/>
      <c r="J114" s="13"/>
      <c r="K114" s="29"/>
      <c r="L114" s="29"/>
      <c r="M114" s="29"/>
      <c r="N114" s="5"/>
      <c r="O114" s="5"/>
    </row>
    <row r="115" spans="1:15" ht="12.75">
      <c r="A115" s="5" t="s">
        <v>53</v>
      </c>
      <c r="B115" s="6" t="s">
        <v>182</v>
      </c>
      <c r="C115" s="6" t="s">
        <v>183</v>
      </c>
      <c r="D115" s="19">
        <v>205</v>
      </c>
      <c r="E115" s="19"/>
      <c r="F115" s="19">
        <v>4800</v>
      </c>
      <c r="G115" s="19"/>
      <c r="H115" s="19"/>
      <c r="I115" s="19"/>
      <c r="J115" s="20"/>
      <c r="K115" s="29"/>
      <c r="L115" s="29"/>
      <c r="M115" s="29"/>
      <c r="N115" s="5"/>
      <c r="O115" s="5"/>
    </row>
    <row r="116" spans="1:15" ht="12.75">
      <c r="A116" s="5" t="s">
        <v>53</v>
      </c>
      <c r="B116" s="6" t="s">
        <v>184</v>
      </c>
      <c r="C116" s="6"/>
      <c r="D116" s="19">
        <v>97</v>
      </c>
      <c r="E116" s="19">
        <v>110</v>
      </c>
      <c r="F116" s="19">
        <v>6400</v>
      </c>
      <c r="G116" s="19"/>
      <c r="H116" s="19"/>
      <c r="I116" s="19"/>
      <c r="J116" s="20"/>
      <c r="K116" s="29"/>
      <c r="L116" s="29"/>
      <c r="M116" s="29"/>
      <c r="N116" s="5"/>
      <c r="O116" s="5"/>
    </row>
    <row r="117" spans="1:15" ht="27.75" customHeight="1">
      <c r="A117" s="5" t="s">
        <v>53</v>
      </c>
      <c r="B117" s="11" t="s">
        <v>185</v>
      </c>
      <c r="C117" s="16"/>
      <c r="D117" s="17"/>
      <c r="E117" s="17"/>
      <c r="F117" s="17"/>
      <c r="G117" s="17"/>
      <c r="H117" s="17"/>
      <c r="I117" s="17"/>
      <c r="J117" s="13"/>
      <c r="K117" s="29"/>
      <c r="L117" s="29"/>
      <c r="M117" s="29"/>
      <c r="N117" s="5"/>
      <c r="O117" s="5"/>
    </row>
    <row r="118" spans="1:15" ht="12.75">
      <c r="A118" s="5" t="s">
        <v>53</v>
      </c>
      <c r="B118" s="5" t="s">
        <v>186</v>
      </c>
      <c r="C118" s="5" t="s">
        <v>187</v>
      </c>
      <c r="D118" s="29">
        <v>55</v>
      </c>
      <c r="E118" s="29"/>
      <c r="F118" s="29">
        <v>9200</v>
      </c>
      <c r="G118" s="29"/>
      <c r="H118" s="29"/>
      <c r="I118" s="29"/>
      <c r="J118" s="13"/>
      <c r="K118" s="29"/>
      <c r="L118" s="29"/>
      <c r="M118" s="29"/>
      <c r="N118" s="5"/>
      <c r="O118" s="5"/>
    </row>
    <row r="119" spans="1:15" ht="12.75" customHeight="1">
      <c r="A119" s="5" t="s">
        <v>53</v>
      </c>
      <c r="B119" s="5" t="s">
        <v>188</v>
      </c>
      <c r="C119" s="32" t="s">
        <v>189</v>
      </c>
      <c r="D119" s="33">
        <v>18</v>
      </c>
      <c r="E119" s="33"/>
      <c r="F119" s="33">
        <v>1610</v>
      </c>
      <c r="G119" s="33"/>
      <c r="H119" s="33"/>
      <c r="I119" s="33"/>
      <c r="J119" s="13"/>
      <c r="K119" s="29"/>
      <c r="L119" s="29"/>
      <c r="M119" s="29"/>
      <c r="N119" s="5"/>
      <c r="O119" s="5"/>
    </row>
    <row r="120" spans="1:15" ht="24.75" customHeight="1">
      <c r="A120" s="5" t="s">
        <v>53</v>
      </c>
      <c r="B120" s="6" t="s">
        <v>190</v>
      </c>
      <c r="C120" s="50" t="s">
        <v>178</v>
      </c>
      <c r="D120" s="19"/>
      <c r="E120" s="43"/>
      <c r="F120" s="43"/>
      <c r="G120" s="43"/>
      <c r="H120" s="43"/>
      <c r="I120" s="43"/>
      <c r="J120" s="13"/>
      <c r="K120" s="29"/>
      <c r="L120" s="29"/>
      <c r="M120" s="29"/>
      <c r="N120" s="5"/>
      <c r="O120" s="5"/>
    </row>
    <row r="121" spans="1:15" ht="12.75">
      <c r="A121" s="5" t="s">
        <v>53</v>
      </c>
      <c r="B121" s="11" t="s">
        <v>191</v>
      </c>
      <c r="C121" s="11" t="s">
        <v>192</v>
      </c>
      <c r="D121" s="12">
        <v>57</v>
      </c>
      <c r="E121" s="12"/>
      <c r="F121" s="12">
        <v>4400</v>
      </c>
      <c r="G121" s="12"/>
      <c r="H121" s="12"/>
      <c r="I121" s="12"/>
      <c r="J121" s="13"/>
      <c r="K121" s="29"/>
      <c r="L121" s="29"/>
      <c r="M121" s="29"/>
      <c r="N121" s="5"/>
      <c r="O121" s="5"/>
    </row>
    <row r="122" spans="1:15" ht="51" customHeight="1">
      <c r="A122" s="5" t="s">
        <v>53</v>
      </c>
      <c r="B122" s="11" t="s">
        <v>193</v>
      </c>
      <c r="C122" s="11"/>
      <c r="D122" s="12"/>
      <c r="E122" s="12"/>
      <c r="F122" s="12"/>
      <c r="G122" s="12"/>
      <c r="H122" s="12"/>
      <c r="I122" s="12"/>
      <c r="J122" s="13"/>
      <c r="K122" s="29"/>
      <c r="L122" s="29"/>
      <c r="M122" s="29"/>
      <c r="N122" s="5"/>
      <c r="O122" s="5"/>
    </row>
    <row r="123" spans="1:15" ht="12.75">
      <c r="A123" s="5" t="s">
        <v>53</v>
      </c>
      <c r="B123" s="5" t="s">
        <v>194</v>
      </c>
      <c r="C123" s="5" t="s">
        <v>195</v>
      </c>
      <c r="D123" s="29">
        <v>89</v>
      </c>
      <c r="E123" s="29">
        <v>475</v>
      </c>
      <c r="F123" s="29">
        <v>6983</v>
      </c>
      <c r="G123" s="29"/>
      <c r="H123" s="29"/>
      <c r="I123" s="29"/>
      <c r="J123" s="13"/>
      <c r="K123" s="29"/>
      <c r="L123" s="29"/>
      <c r="M123" s="29"/>
      <c r="N123" s="5"/>
      <c r="O123" s="5"/>
    </row>
    <row r="124" spans="1:15" ht="12.75">
      <c r="A124" s="5" t="s">
        <v>53</v>
      </c>
      <c r="B124" s="24" t="s">
        <v>196</v>
      </c>
      <c r="C124" s="24"/>
      <c r="D124" s="25">
        <v>54</v>
      </c>
      <c r="E124" s="25"/>
      <c r="F124" s="25">
        <v>2252</v>
      </c>
      <c r="G124" s="25"/>
      <c r="H124" s="25"/>
      <c r="I124" s="25"/>
      <c r="J124" s="13"/>
      <c r="K124" s="29"/>
      <c r="L124" s="29"/>
      <c r="M124" s="29"/>
      <c r="N124" s="5"/>
      <c r="O124" s="5"/>
    </row>
    <row r="125" spans="1:15" ht="12.75">
      <c r="A125" s="5" t="s">
        <v>53</v>
      </c>
      <c r="B125" s="30" t="s">
        <v>197</v>
      </c>
      <c r="C125" s="34" t="s">
        <v>306</v>
      </c>
      <c r="D125" s="35">
        <v>152</v>
      </c>
      <c r="E125" s="35"/>
      <c r="F125" s="35">
        <v>2880</v>
      </c>
      <c r="G125" s="35"/>
      <c r="H125" s="35"/>
      <c r="I125" s="35"/>
      <c r="J125" s="13"/>
      <c r="K125" s="29"/>
      <c r="L125" s="29"/>
      <c r="M125" s="29"/>
      <c r="N125" s="5"/>
      <c r="O125" s="5"/>
    </row>
    <row r="126" spans="1:15" ht="12.75">
      <c r="A126" s="5" t="s">
        <v>53</v>
      </c>
      <c r="B126" s="30" t="s">
        <v>198</v>
      </c>
      <c r="C126" s="34" t="s">
        <v>199</v>
      </c>
      <c r="D126" s="35">
        <v>9</v>
      </c>
      <c r="E126" s="35"/>
      <c r="F126" s="35">
        <v>880</v>
      </c>
      <c r="G126" s="35"/>
      <c r="H126" s="35"/>
      <c r="I126" s="35"/>
      <c r="J126" s="13"/>
      <c r="K126" s="29"/>
      <c r="L126" s="29"/>
      <c r="M126" s="29"/>
      <c r="N126" s="5"/>
      <c r="O126" s="5"/>
    </row>
    <row r="127" spans="1:15" ht="12.75">
      <c r="A127" s="5" t="s">
        <v>53</v>
      </c>
      <c r="B127" s="5" t="s">
        <v>200</v>
      </c>
      <c r="C127" s="5"/>
      <c r="D127" s="29"/>
      <c r="E127" s="29"/>
      <c r="F127" s="29">
        <v>25692</v>
      </c>
      <c r="G127" s="29"/>
      <c r="H127" s="29"/>
      <c r="I127" s="29"/>
      <c r="J127" s="13"/>
      <c r="K127" s="29"/>
      <c r="L127" s="29"/>
      <c r="M127" s="29"/>
      <c r="N127" s="5"/>
      <c r="O127" s="5"/>
    </row>
    <row r="128" spans="1:15" ht="12.75">
      <c r="A128" s="5" t="s">
        <v>53</v>
      </c>
      <c r="B128" s="5" t="s">
        <v>201</v>
      </c>
      <c r="C128" s="5" t="s">
        <v>202</v>
      </c>
      <c r="D128" s="29">
        <v>106</v>
      </c>
      <c r="E128" s="29"/>
      <c r="F128" s="29">
        <v>2445</v>
      </c>
      <c r="G128" s="29"/>
      <c r="H128" s="29"/>
      <c r="I128" s="29"/>
      <c r="J128" s="13"/>
      <c r="K128" s="29"/>
      <c r="L128" s="29"/>
      <c r="M128" s="29"/>
      <c r="N128" s="5"/>
      <c r="O128" s="5"/>
    </row>
    <row r="129" spans="1:15" ht="36" customHeight="1">
      <c r="A129" s="5" t="s">
        <v>53</v>
      </c>
      <c r="B129" s="11" t="s">
        <v>203</v>
      </c>
      <c r="C129" s="11"/>
      <c r="D129" s="12"/>
      <c r="E129" s="12"/>
      <c r="F129" s="12">
        <v>4400</v>
      </c>
      <c r="G129" s="12"/>
      <c r="H129" s="12"/>
      <c r="I129" s="12"/>
      <c r="J129" s="13"/>
      <c r="K129" s="29"/>
      <c r="L129" s="29"/>
      <c r="M129" s="29"/>
      <c r="N129" s="5"/>
      <c r="O129" s="5"/>
    </row>
    <row r="130" spans="1:15" ht="12.75">
      <c r="A130" s="5" t="s">
        <v>53</v>
      </c>
      <c r="B130" s="10" t="s">
        <v>204</v>
      </c>
      <c r="C130" s="10"/>
      <c r="D130" s="36"/>
      <c r="E130" s="36"/>
      <c r="F130" s="36">
        <v>6257</v>
      </c>
      <c r="G130" s="36"/>
      <c r="H130" s="36"/>
      <c r="I130" s="36"/>
      <c r="J130" s="13"/>
      <c r="K130" s="29"/>
      <c r="L130" s="29"/>
      <c r="M130" s="29"/>
      <c r="N130" s="5"/>
      <c r="O130" s="5"/>
    </row>
    <row r="131" spans="1:15" ht="12.75">
      <c r="A131" s="5" t="s">
        <v>53</v>
      </c>
      <c r="B131" s="10" t="s">
        <v>205</v>
      </c>
      <c r="C131" s="10" t="s">
        <v>206</v>
      </c>
      <c r="D131" s="36">
        <v>55</v>
      </c>
      <c r="E131" s="36">
        <v>100</v>
      </c>
      <c r="F131" s="54">
        <v>2774</v>
      </c>
      <c r="G131" s="36"/>
      <c r="H131" s="36"/>
      <c r="I131" s="36"/>
      <c r="J131" s="13"/>
      <c r="K131" s="29"/>
      <c r="L131" s="29"/>
      <c r="M131" s="29"/>
      <c r="N131" s="5"/>
      <c r="O131" s="5"/>
    </row>
    <row r="132" spans="1:15" ht="12.75">
      <c r="A132" s="5" t="s">
        <v>53</v>
      </c>
      <c r="B132" s="11" t="s">
        <v>207</v>
      </c>
      <c r="C132" s="11"/>
      <c r="D132" s="12"/>
      <c r="E132" s="12"/>
      <c r="F132" s="12">
        <v>2600</v>
      </c>
      <c r="G132" s="12"/>
      <c r="H132" s="12"/>
      <c r="I132" s="12"/>
      <c r="J132" s="13"/>
      <c r="K132" s="29"/>
      <c r="L132" s="29"/>
      <c r="M132" s="29"/>
      <c r="N132" s="5"/>
      <c r="O132" s="5"/>
    </row>
    <row r="133" spans="1:15" ht="25.5">
      <c r="A133" s="5" t="s">
        <v>53</v>
      </c>
      <c r="B133" s="11" t="s">
        <v>208</v>
      </c>
      <c r="C133" s="11"/>
      <c r="D133" s="12"/>
      <c r="E133" s="12"/>
      <c r="F133" s="12">
        <v>15600</v>
      </c>
      <c r="G133" s="53"/>
      <c r="H133" s="12"/>
      <c r="I133" s="12"/>
      <c r="J133" s="13"/>
      <c r="K133" s="29"/>
      <c r="L133" s="29"/>
      <c r="M133" s="29"/>
      <c r="N133" s="5"/>
      <c r="O133" s="5"/>
    </row>
    <row r="134" spans="1:15" ht="25.5">
      <c r="A134" s="5" t="s">
        <v>53</v>
      </c>
      <c r="B134" s="11" t="s">
        <v>209</v>
      </c>
      <c r="C134" s="11"/>
      <c r="D134" s="12"/>
      <c r="E134" s="12"/>
      <c r="F134" s="12">
        <v>3030</v>
      </c>
      <c r="G134" s="12"/>
      <c r="H134" s="12"/>
      <c r="I134" s="12"/>
      <c r="J134" s="13"/>
      <c r="K134" s="29"/>
      <c r="L134" s="29"/>
      <c r="M134" s="29"/>
      <c r="N134" s="5"/>
      <c r="O134" s="5"/>
    </row>
    <row r="135" spans="1:15" ht="63.75">
      <c r="A135" s="5" t="s">
        <v>53</v>
      </c>
      <c r="B135" s="11" t="s">
        <v>210</v>
      </c>
      <c r="C135" s="11"/>
      <c r="D135" s="12"/>
      <c r="E135" s="12"/>
      <c r="F135" s="12">
        <v>4240</v>
      </c>
      <c r="G135" s="12"/>
      <c r="H135" s="12"/>
      <c r="I135" s="12"/>
      <c r="J135" s="13"/>
      <c r="K135" s="29"/>
      <c r="L135" s="29"/>
      <c r="M135" s="29"/>
      <c r="N135" s="5"/>
      <c r="O135" s="5"/>
    </row>
    <row r="136" spans="1:15" ht="12.75">
      <c r="A136" s="5" t="s">
        <v>12</v>
      </c>
      <c r="B136" s="11" t="s">
        <v>307</v>
      </c>
      <c r="C136" s="11"/>
      <c r="D136" s="77">
        <v>136</v>
      </c>
      <c r="E136" s="77"/>
      <c r="F136" s="77">
        <v>3723</v>
      </c>
      <c r="G136" s="12"/>
      <c r="H136" s="12"/>
      <c r="I136" s="12"/>
      <c r="J136" s="13"/>
      <c r="K136" s="29"/>
      <c r="L136" s="29"/>
      <c r="M136" s="29"/>
      <c r="N136" s="5"/>
      <c r="O136" s="5"/>
    </row>
    <row r="137" spans="1:15" ht="12.75">
      <c r="A137" s="5" t="s">
        <v>12</v>
      </c>
      <c r="B137" s="11" t="s">
        <v>308</v>
      </c>
      <c r="C137" s="11"/>
      <c r="D137" s="77">
        <v>22</v>
      </c>
      <c r="E137" s="77"/>
      <c r="F137" s="77">
        <v>1795</v>
      </c>
      <c r="G137" s="12"/>
      <c r="H137" s="12"/>
      <c r="I137" s="12"/>
      <c r="J137" s="13"/>
      <c r="K137" s="29"/>
      <c r="L137" s="29"/>
      <c r="M137" s="29"/>
      <c r="N137" s="5"/>
      <c r="O137" s="5"/>
    </row>
    <row r="138" spans="1:15" ht="12.75">
      <c r="A138" s="5" t="s">
        <v>53</v>
      </c>
      <c r="B138" s="11" t="s">
        <v>309</v>
      </c>
      <c r="C138" s="11" t="s">
        <v>310</v>
      </c>
      <c r="D138" s="77"/>
      <c r="E138" s="77"/>
      <c r="F138" s="77">
        <v>1440</v>
      </c>
      <c r="G138" s="12"/>
      <c r="H138" s="12"/>
      <c r="I138" s="12"/>
      <c r="J138" s="13"/>
      <c r="K138" s="29"/>
      <c r="L138" s="29"/>
      <c r="M138" s="29"/>
      <c r="N138" s="5"/>
      <c r="O138" s="5"/>
    </row>
    <row r="139" spans="1:15" ht="12.75">
      <c r="A139" s="5" t="s">
        <v>53</v>
      </c>
      <c r="B139" s="11" t="s">
        <v>311</v>
      </c>
      <c r="C139" s="11" t="s">
        <v>310</v>
      </c>
      <c r="D139" s="77"/>
      <c r="E139" s="77"/>
      <c r="F139" s="77">
        <v>1440</v>
      </c>
      <c r="G139" s="12"/>
      <c r="H139" s="12"/>
      <c r="I139" s="12"/>
      <c r="J139" s="13"/>
      <c r="K139" s="29"/>
      <c r="L139" s="29"/>
      <c r="M139" s="29"/>
      <c r="N139" s="5"/>
      <c r="O139" s="5"/>
    </row>
    <row r="140" spans="1:15" ht="12.75">
      <c r="A140" s="5" t="s">
        <v>53</v>
      </c>
      <c r="B140" s="11" t="s">
        <v>197</v>
      </c>
      <c r="C140" s="11" t="s">
        <v>312</v>
      </c>
      <c r="D140" s="12"/>
      <c r="E140" s="12"/>
      <c r="F140" s="77">
        <v>900</v>
      </c>
      <c r="G140" s="12"/>
      <c r="H140" s="12"/>
      <c r="I140" s="12"/>
      <c r="J140" s="13"/>
      <c r="K140" s="29"/>
      <c r="L140" s="29"/>
      <c r="M140" s="29"/>
      <c r="N140" s="5"/>
      <c r="O140" s="5"/>
    </row>
    <row r="141" spans="1:15" ht="12.75">
      <c r="A141" s="5" t="s">
        <v>53</v>
      </c>
      <c r="B141" s="11" t="s">
        <v>313</v>
      </c>
      <c r="C141" s="11"/>
      <c r="D141" s="77">
        <v>86</v>
      </c>
      <c r="E141" s="12"/>
      <c r="F141" s="77">
        <v>7200</v>
      </c>
      <c r="G141" s="12"/>
      <c r="H141" s="12"/>
      <c r="I141" s="12"/>
      <c r="J141" s="13"/>
      <c r="K141" s="29"/>
      <c r="L141" s="29"/>
      <c r="M141" s="29"/>
      <c r="N141" s="5"/>
      <c r="O141" s="5"/>
    </row>
    <row r="142" spans="1:15" ht="12.75">
      <c r="A142" s="5" t="s">
        <v>53</v>
      </c>
      <c r="B142" s="11" t="s">
        <v>36</v>
      </c>
      <c r="C142" s="11" t="s">
        <v>314</v>
      </c>
      <c r="D142" s="77">
        <v>5</v>
      </c>
      <c r="E142" s="77"/>
      <c r="F142" s="77">
        <v>485</v>
      </c>
      <c r="G142" s="12"/>
      <c r="H142" s="12"/>
      <c r="I142" s="12"/>
      <c r="J142" s="13"/>
      <c r="K142" s="29"/>
      <c r="L142" s="29"/>
      <c r="M142" s="29"/>
      <c r="N142" s="5"/>
      <c r="O142" s="5"/>
    </row>
    <row r="143" spans="1:15" ht="12.75">
      <c r="A143" s="5" t="s">
        <v>53</v>
      </c>
      <c r="B143" s="11" t="s">
        <v>221</v>
      </c>
      <c r="C143" s="11"/>
      <c r="D143" s="12"/>
      <c r="E143" s="12"/>
      <c r="F143" s="12"/>
      <c r="G143" s="12"/>
      <c r="H143" s="12"/>
      <c r="I143" s="12"/>
      <c r="J143" s="13">
        <v>158</v>
      </c>
      <c r="K143" s="29"/>
      <c r="L143" s="29"/>
      <c r="M143" s="29"/>
      <c r="N143" s="13">
        <v>158</v>
      </c>
      <c r="O143" s="13"/>
    </row>
    <row r="144" spans="1:15" ht="12.75">
      <c r="A144" s="5" t="s">
        <v>53</v>
      </c>
      <c r="B144" s="11" t="s">
        <v>222</v>
      </c>
      <c r="C144" s="11"/>
      <c r="D144" s="12"/>
      <c r="E144" s="12"/>
      <c r="F144" s="12"/>
      <c r="G144" s="12"/>
      <c r="H144" s="12"/>
      <c r="I144" s="12"/>
      <c r="J144" s="13">
        <v>184</v>
      </c>
      <c r="K144" s="29"/>
      <c r="L144" s="29"/>
      <c r="M144" s="29"/>
      <c r="N144" s="13">
        <v>184</v>
      </c>
      <c r="O144" s="13"/>
    </row>
    <row r="145" spans="1:15" ht="12.75">
      <c r="A145" s="2"/>
      <c r="B145" s="8" t="s">
        <v>211</v>
      </c>
      <c r="C145" s="8"/>
      <c r="D145" s="37">
        <f>SUM(D37:D144)</f>
        <v>24338</v>
      </c>
      <c r="E145" s="37">
        <f>SUM(E37:E144)</f>
        <v>12574</v>
      </c>
      <c r="F145" s="37">
        <f>SUM(F37:F144)</f>
        <v>1214167.4</v>
      </c>
      <c r="G145" s="37"/>
      <c r="H145" s="37"/>
      <c r="I145" s="37"/>
      <c r="J145" s="37">
        <f aca="true" t="shared" si="1" ref="J145:O145">SUM(J37:J144)</f>
        <v>822</v>
      </c>
      <c r="K145" s="37">
        <f t="shared" si="1"/>
        <v>478</v>
      </c>
      <c r="L145" s="37">
        <f t="shared" si="1"/>
        <v>0</v>
      </c>
      <c r="M145" s="37">
        <f t="shared" si="1"/>
        <v>345</v>
      </c>
      <c r="N145" s="37">
        <f t="shared" si="1"/>
        <v>342</v>
      </c>
      <c r="O145" s="37">
        <f t="shared" si="1"/>
        <v>2</v>
      </c>
    </row>
    <row r="146" spans="1:15" ht="25.5">
      <c r="A146" s="6" t="s">
        <v>225</v>
      </c>
      <c r="B146" s="6" t="s">
        <v>227</v>
      </c>
      <c r="C146" s="6" t="s">
        <v>242</v>
      </c>
      <c r="D146" s="19">
        <v>952</v>
      </c>
      <c r="E146" s="19">
        <v>2310</v>
      </c>
      <c r="F146" s="55">
        <v>48009.8</v>
      </c>
      <c r="G146" s="19"/>
      <c r="H146" s="19"/>
      <c r="I146" s="19"/>
      <c r="J146" s="19"/>
      <c r="K146" s="29"/>
      <c r="L146" s="5"/>
      <c r="M146" s="5"/>
      <c r="N146" s="5"/>
      <c r="O146" s="5"/>
    </row>
    <row r="147" spans="1:15" ht="12.75">
      <c r="A147" s="5" t="s">
        <v>225</v>
      </c>
      <c r="B147" s="5" t="s">
        <v>228</v>
      </c>
      <c r="C147" s="5" t="s">
        <v>226</v>
      </c>
      <c r="D147" s="29">
        <v>805</v>
      </c>
      <c r="E147" s="29">
        <v>3595</v>
      </c>
      <c r="F147" s="56">
        <v>74938.5</v>
      </c>
      <c r="G147" s="29"/>
      <c r="H147" s="29"/>
      <c r="I147" s="29"/>
      <c r="J147" s="20"/>
      <c r="K147" s="29"/>
      <c r="L147" s="5"/>
      <c r="M147" s="5"/>
      <c r="N147" s="5"/>
      <c r="O147" s="5"/>
    </row>
    <row r="148" spans="1:15" ht="12.75">
      <c r="A148" s="5"/>
      <c r="B148" s="5"/>
      <c r="C148" s="5"/>
      <c r="D148" s="29"/>
      <c r="E148" s="29"/>
      <c r="F148" s="29"/>
      <c r="G148" s="29"/>
      <c r="H148" s="29"/>
      <c r="I148" s="29"/>
      <c r="J148" s="20"/>
      <c r="K148" s="29"/>
      <c r="L148" s="5"/>
      <c r="M148" s="5"/>
      <c r="N148" s="5"/>
      <c r="O148" s="5"/>
    </row>
    <row r="149" spans="1:15" ht="12.75">
      <c r="A149" s="5" t="s">
        <v>225</v>
      </c>
      <c r="B149" s="5" t="s">
        <v>229</v>
      </c>
      <c r="C149" s="5" t="s">
        <v>230</v>
      </c>
      <c r="D149" s="29">
        <v>0</v>
      </c>
      <c r="E149" s="29"/>
      <c r="F149" s="29">
        <v>162</v>
      </c>
      <c r="G149" s="29"/>
      <c r="H149" s="29"/>
      <c r="I149" s="29"/>
      <c r="J149" s="20">
        <v>80</v>
      </c>
      <c r="K149" s="29">
        <v>80</v>
      </c>
      <c r="L149" s="29"/>
      <c r="M149" s="29">
        <v>80</v>
      </c>
      <c r="N149" s="5"/>
      <c r="O149" s="5"/>
    </row>
    <row r="150" spans="1:15" ht="25.5">
      <c r="A150" s="5"/>
      <c r="B150" s="5" t="s">
        <v>231</v>
      </c>
      <c r="C150" s="6" t="s">
        <v>239</v>
      </c>
      <c r="D150" s="29">
        <v>1187</v>
      </c>
      <c r="E150" s="29">
        <v>3555</v>
      </c>
      <c r="F150" s="56">
        <v>92504</v>
      </c>
      <c r="G150" s="29"/>
      <c r="H150" s="29"/>
      <c r="I150" s="29"/>
      <c r="J150" s="20">
        <v>713</v>
      </c>
      <c r="K150" s="29">
        <v>713</v>
      </c>
      <c r="L150" s="5"/>
      <c r="M150" s="5"/>
      <c r="N150" s="5"/>
      <c r="O150" s="5"/>
    </row>
    <row r="151" spans="1:15" ht="12.75">
      <c r="A151" s="5"/>
      <c r="B151" s="5"/>
      <c r="C151" s="5"/>
      <c r="D151" s="29"/>
      <c r="E151" s="29"/>
      <c r="F151" s="29"/>
      <c r="G151" s="29"/>
      <c r="H151" s="29"/>
      <c r="I151" s="29"/>
      <c r="J151" s="20"/>
      <c r="K151" s="29"/>
      <c r="L151" s="5"/>
      <c r="M151" s="5"/>
      <c r="N151" s="5"/>
      <c r="O151" s="5"/>
    </row>
    <row r="152" spans="1:15" ht="12.75">
      <c r="A152" s="5" t="s">
        <v>225</v>
      </c>
      <c r="B152" s="5" t="s">
        <v>232</v>
      </c>
      <c r="C152" s="5"/>
      <c r="D152" s="29">
        <v>498</v>
      </c>
      <c r="E152" s="29"/>
      <c r="F152" s="56">
        <v>61974</v>
      </c>
      <c r="G152" s="29"/>
      <c r="H152" s="29"/>
      <c r="I152" s="29"/>
      <c r="J152" s="20"/>
      <c r="K152" s="29"/>
      <c r="L152" s="5"/>
      <c r="M152" s="5"/>
      <c r="N152" s="5"/>
      <c r="O152" s="5"/>
    </row>
    <row r="153" spans="1:15" ht="12.75">
      <c r="A153" s="5"/>
      <c r="B153" s="5" t="s">
        <v>233</v>
      </c>
      <c r="C153" s="5"/>
      <c r="D153" s="29">
        <v>350</v>
      </c>
      <c r="E153" s="29"/>
      <c r="F153" s="56">
        <v>4057</v>
      </c>
      <c r="G153" s="29"/>
      <c r="H153" s="29"/>
      <c r="I153" s="29"/>
      <c r="J153" s="20"/>
      <c r="K153" s="29"/>
      <c r="L153" s="5"/>
      <c r="M153" s="5"/>
      <c r="N153" s="5"/>
      <c r="O153" s="5"/>
    </row>
    <row r="154" spans="1:15" ht="12.75">
      <c r="A154" s="5"/>
      <c r="B154" s="5" t="s">
        <v>82</v>
      </c>
      <c r="C154" s="5"/>
      <c r="D154" s="29">
        <v>168</v>
      </c>
      <c r="E154" s="29"/>
      <c r="F154" s="29">
        <v>5880</v>
      </c>
      <c r="G154" s="29"/>
      <c r="H154" s="29"/>
      <c r="I154" s="29"/>
      <c r="J154" s="20"/>
      <c r="K154" s="29"/>
      <c r="L154" s="5"/>
      <c r="M154" s="5"/>
      <c r="N154" s="5"/>
      <c r="O154" s="5"/>
    </row>
    <row r="155" spans="1:15" ht="12.75">
      <c r="A155" s="5"/>
      <c r="B155" s="5" t="s">
        <v>234</v>
      </c>
      <c r="C155" s="5"/>
      <c r="D155" s="29">
        <v>72</v>
      </c>
      <c r="E155" s="29"/>
      <c r="F155" s="29">
        <v>3715</v>
      </c>
      <c r="G155" s="29"/>
      <c r="H155" s="29"/>
      <c r="I155" s="29"/>
      <c r="J155" s="20"/>
      <c r="K155" s="29"/>
      <c r="L155" s="5"/>
      <c r="M155" s="5"/>
      <c r="N155" s="5"/>
      <c r="O155" s="5"/>
    </row>
    <row r="156" spans="1:15" ht="12.75">
      <c r="A156" s="5"/>
      <c r="B156" s="5" t="s">
        <v>235</v>
      </c>
      <c r="C156" s="5" t="s">
        <v>236</v>
      </c>
      <c r="D156" s="29">
        <v>79</v>
      </c>
      <c r="E156" s="29"/>
      <c r="F156" s="29">
        <v>2534</v>
      </c>
      <c r="G156" s="29"/>
      <c r="H156" s="29"/>
      <c r="I156" s="29"/>
      <c r="J156" s="20"/>
      <c r="K156" s="29"/>
      <c r="L156" s="5"/>
      <c r="M156" s="5"/>
      <c r="N156" s="5"/>
      <c r="O156" s="5"/>
    </row>
    <row r="157" spans="1:15" ht="12.75">
      <c r="A157" s="5"/>
      <c r="B157" s="5" t="s">
        <v>237</v>
      </c>
      <c r="C157" s="5"/>
      <c r="D157" s="29"/>
      <c r="E157" s="29"/>
      <c r="F157" s="56">
        <v>11209</v>
      </c>
      <c r="G157" s="29"/>
      <c r="H157" s="29"/>
      <c r="I157" s="29"/>
      <c r="J157" s="20"/>
      <c r="K157" s="29"/>
      <c r="L157" s="5"/>
      <c r="M157" s="5"/>
      <c r="N157" s="5"/>
      <c r="O157" s="5"/>
    </row>
    <row r="158" spans="1:15" ht="12.75">
      <c r="A158" s="5"/>
      <c r="B158" s="5" t="s">
        <v>238</v>
      </c>
      <c r="C158" s="6"/>
      <c r="D158" s="29">
        <v>124</v>
      </c>
      <c r="E158" s="29"/>
      <c r="F158" s="29">
        <v>2517</v>
      </c>
      <c r="G158" s="29"/>
      <c r="H158" s="29"/>
      <c r="I158" s="29"/>
      <c r="J158" s="20"/>
      <c r="K158" s="29"/>
      <c r="L158" s="5"/>
      <c r="M158" s="5"/>
      <c r="N158" s="5"/>
      <c r="O158" s="5"/>
    </row>
    <row r="159" spans="1:15" ht="12.75">
      <c r="A159" s="2"/>
      <c r="B159" s="2" t="s">
        <v>22</v>
      </c>
      <c r="C159" s="2"/>
      <c r="D159" s="51">
        <f>SUM(D146:D158)</f>
        <v>4235</v>
      </c>
      <c r="E159" s="51">
        <f>SUM(E146:E158)</f>
        <v>9460</v>
      </c>
      <c r="F159" s="51">
        <f>SUM(F146:F158)</f>
        <v>307500.3</v>
      </c>
      <c r="G159" s="61"/>
      <c r="H159" s="2"/>
      <c r="I159" s="2"/>
      <c r="J159" s="52">
        <f>SUM(J149:J158)</f>
        <v>793</v>
      </c>
      <c r="K159" s="51">
        <f>SUM(K149:K158)</f>
        <v>793</v>
      </c>
      <c r="L159" s="2"/>
      <c r="M159" s="2">
        <f>SUM(M146:M158)</f>
        <v>80</v>
      </c>
      <c r="N159" s="2"/>
      <c r="O159" s="2"/>
    </row>
    <row r="160" ht="12.75">
      <c r="G160" s="30"/>
    </row>
    <row r="164" ht="12.75">
      <c r="L164" s="44"/>
    </row>
  </sheetData>
  <sheetProtection/>
  <autoFilter ref="A7:J135"/>
  <mergeCells count="13">
    <mergeCell ref="B1:O1"/>
    <mergeCell ref="B2:O2"/>
    <mergeCell ref="K4:N4"/>
    <mergeCell ref="J3:N3"/>
    <mergeCell ref="E3:E5"/>
    <mergeCell ref="G4:I4"/>
    <mergeCell ref="F4:F5"/>
    <mergeCell ref="J4:J5"/>
    <mergeCell ref="F3:I3"/>
    <mergeCell ref="A3:A6"/>
    <mergeCell ref="B3:B6"/>
    <mergeCell ref="C3:C6"/>
    <mergeCell ref="D3:D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8" r:id="rId1"/>
  <rowBreaks count="2" manualBreakCount="2">
    <brk id="55" max="255" man="1"/>
    <brk id="10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view="pageBreakPreview" zoomScaleSheetLayoutView="100" zoomScalePageLayoutView="0" workbookViewId="0" topLeftCell="A1">
      <pane ySplit="7" topLeftCell="BM95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10.25390625" style="1" customWidth="1"/>
    <col min="2" max="2" width="25.625" style="1" customWidth="1"/>
    <col min="3" max="3" width="61.25390625" style="1" customWidth="1"/>
    <col min="4" max="4" width="9.75390625" style="38" customWidth="1"/>
    <col min="5" max="7" width="9.75390625" style="1" customWidth="1"/>
    <col min="8" max="16384" width="9.125" style="1" customWidth="1"/>
  </cols>
  <sheetData>
    <row r="1" spans="2:9" ht="12.75">
      <c r="B1" s="89" t="s">
        <v>317</v>
      </c>
      <c r="C1" s="89"/>
      <c r="D1" s="89"/>
      <c r="E1" s="89"/>
      <c r="F1" s="89"/>
      <c r="G1" s="89"/>
      <c r="H1" s="89"/>
      <c r="I1" s="89"/>
    </row>
    <row r="2" spans="2:9" ht="12.75">
      <c r="B2" s="90" t="s">
        <v>329</v>
      </c>
      <c r="C2" s="90"/>
      <c r="D2" s="90"/>
      <c r="E2" s="90"/>
      <c r="F2" s="90"/>
      <c r="G2" s="90"/>
      <c r="H2" s="90"/>
      <c r="I2" s="90"/>
    </row>
    <row r="3" spans="1:9" ht="12.75" customHeight="1">
      <c r="A3" s="83"/>
      <c r="B3" s="86" t="s">
        <v>23</v>
      </c>
      <c r="C3" s="86" t="s">
        <v>24</v>
      </c>
      <c r="D3" s="92" t="s">
        <v>27</v>
      </c>
      <c r="E3" s="92"/>
      <c r="F3" s="92"/>
      <c r="G3" s="92"/>
      <c r="H3" s="92"/>
      <c r="I3" s="92"/>
    </row>
    <row r="4" spans="1:9" ht="12.75" customHeight="1">
      <c r="A4" s="84"/>
      <c r="B4" s="87"/>
      <c r="C4" s="87"/>
      <c r="D4" s="92" t="s">
        <v>212</v>
      </c>
      <c r="E4" s="91" t="s">
        <v>216</v>
      </c>
      <c r="F4" s="91"/>
      <c r="G4" s="91"/>
      <c r="H4" s="91"/>
      <c r="I4" s="91"/>
    </row>
    <row r="5" spans="1:9" ht="60" customHeight="1">
      <c r="A5" s="84"/>
      <c r="B5" s="87"/>
      <c r="C5" s="87"/>
      <c r="D5" s="92"/>
      <c r="E5" s="79" t="s">
        <v>217</v>
      </c>
      <c r="F5" s="79" t="s">
        <v>218</v>
      </c>
      <c r="G5" s="79" t="s">
        <v>219</v>
      </c>
      <c r="H5" s="79" t="s">
        <v>223</v>
      </c>
      <c r="I5" s="79" t="s">
        <v>224</v>
      </c>
    </row>
    <row r="6" spans="1:9" s="41" customFormat="1" ht="13.5" customHeight="1">
      <c r="A6" s="85"/>
      <c r="B6" s="88"/>
      <c r="C6" s="88"/>
      <c r="D6" s="80">
        <f>SUM(D35++D137+D149)</f>
        <v>3237.2</v>
      </c>
      <c r="E6" s="81">
        <f>SUM(E35+E137+E149)</f>
        <v>2572.2</v>
      </c>
      <c r="F6" s="81">
        <f>F35+F137</f>
        <v>319</v>
      </c>
      <c r="G6" s="81">
        <f>G35+G137+G149</f>
        <v>988</v>
      </c>
      <c r="H6" s="81">
        <f>H35+H137</f>
        <v>342</v>
      </c>
      <c r="I6" s="81">
        <f>I35+I137</f>
        <v>4</v>
      </c>
    </row>
    <row r="7" spans="1:9" ht="12.75">
      <c r="A7" s="2"/>
      <c r="B7" s="3"/>
      <c r="C7" s="3"/>
      <c r="D7" s="4"/>
      <c r="E7" s="3"/>
      <c r="F7" s="3"/>
      <c r="G7" s="4"/>
      <c r="H7" s="4"/>
      <c r="I7" s="4"/>
    </row>
    <row r="8" spans="1:9" ht="12.75">
      <c r="A8" s="10" t="s">
        <v>30</v>
      </c>
      <c r="B8" s="11" t="s">
        <v>31</v>
      </c>
      <c r="C8" s="11" t="s">
        <v>14</v>
      </c>
      <c r="D8" s="62">
        <v>1229.2</v>
      </c>
      <c r="E8" s="56">
        <v>910.2</v>
      </c>
      <c r="F8" s="56">
        <v>319</v>
      </c>
      <c r="G8" s="56">
        <v>349</v>
      </c>
      <c r="H8" s="5"/>
      <c r="I8" s="5">
        <v>2</v>
      </c>
    </row>
    <row r="9" spans="1:9" ht="12.75">
      <c r="A9" s="10" t="s">
        <v>30</v>
      </c>
      <c r="B9" s="11" t="s">
        <v>32</v>
      </c>
      <c r="C9" s="11" t="s">
        <v>33</v>
      </c>
      <c r="D9" s="13"/>
      <c r="E9" s="29"/>
      <c r="F9" s="29"/>
      <c r="G9" s="29"/>
      <c r="H9" s="5"/>
      <c r="I9" s="5"/>
    </row>
    <row r="10" spans="1:9" ht="12.75">
      <c r="A10" s="10" t="s">
        <v>30</v>
      </c>
      <c r="B10" s="11" t="s">
        <v>34</v>
      </c>
      <c r="C10" s="11" t="s">
        <v>248</v>
      </c>
      <c r="D10" s="13"/>
      <c r="E10" s="29"/>
      <c r="F10" s="29"/>
      <c r="G10" s="29"/>
      <c r="H10" s="5"/>
      <c r="I10" s="5"/>
    </row>
    <row r="11" spans="1:9" ht="12.75">
      <c r="A11" s="10" t="s">
        <v>30</v>
      </c>
      <c r="B11" s="11" t="s">
        <v>28</v>
      </c>
      <c r="C11" s="11" t="s">
        <v>35</v>
      </c>
      <c r="D11" s="13"/>
      <c r="E11" s="29"/>
      <c r="F11" s="29"/>
      <c r="G11" s="29"/>
      <c r="H11" s="5"/>
      <c r="I11" s="5"/>
    </row>
    <row r="12" spans="1:9" ht="12.75">
      <c r="A12" s="10" t="s">
        <v>30</v>
      </c>
      <c r="B12" s="14" t="s">
        <v>36</v>
      </c>
      <c r="C12" s="14" t="s">
        <v>37</v>
      </c>
      <c r="D12" s="13"/>
      <c r="E12" s="29"/>
      <c r="F12" s="29"/>
      <c r="G12" s="29"/>
      <c r="H12" s="5"/>
      <c r="I12" s="5"/>
    </row>
    <row r="13" spans="1:9" ht="12.75">
      <c r="A13" s="10" t="s">
        <v>30</v>
      </c>
      <c r="B13" s="11" t="s">
        <v>38</v>
      </c>
      <c r="C13" s="11" t="s">
        <v>39</v>
      </c>
      <c r="D13" s="13"/>
      <c r="E13" s="29"/>
      <c r="F13" s="29"/>
      <c r="G13" s="29"/>
      <c r="H13" s="5"/>
      <c r="I13" s="5"/>
    </row>
    <row r="14" spans="1:9" ht="12.75">
      <c r="A14" s="10" t="s">
        <v>30</v>
      </c>
      <c r="B14" s="11" t="s">
        <v>40</v>
      </c>
      <c r="C14" s="11" t="s">
        <v>16</v>
      </c>
      <c r="D14" s="13"/>
      <c r="E14" s="29"/>
      <c r="F14" s="29"/>
      <c r="G14" s="29"/>
      <c r="H14" s="5"/>
      <c r="I14" s="5"/>
    </row>
    <row r="15" spans="1:9" ht="12.75">
      <c r="A15" s="10" t="s">
        <v>30</v>
      </c>
      <c r="B15" s="11" t="s">
        <v>41</v>
      </c>
      <c r="C15" s="11" t="s">
        <v>42</v>
      </c>
      <c r="D15" s="13"/>
      <c r="E15" s="29"/>
      <c r="F15" s="29"/>
      <c r="G15" s="29"/>
      <c r="H15" s="5"/>
      <c r="I15" s="5"/>
    </row>
    <row r="16" spans="1:9" ht="12.75">
      <c r="A16" s="10" t="s">
        <v>30</v>
      </c>
      <c r="B16" s="11" t="s">
        <v>43</v>
      </c>
      <c r="C16" s="11" t="s">
        <v>256</v>
      </c>
      <c r="D16" s="13"/>
      <c r="E16" s="29"/>
      <c r="F16" s="29"/>
      <c r="G16" s="29"/>
      <c r="H16" s="5"/>
      <c r="I16" s="5"/>
    </row>
    <row r="17" spans="1:9" ht="12.75">
      <c r="A17" s="10" t="s">
        <v>30</v>
      </c>
      <c r="B17" s="11" t="s">
        <v>44</v>
      </c>
      <c r="C17" s="16" t="s">
        <v>45</v>
      </c>
      <c r="D17" s="13"/>
      <c r="E17" s="29"/>
      <c r="F17" s="29"/>
      <c r="G17" s="29"/>
      <c r="H17" s="5"/>
      <c r="I17" s="5"/>
    </row>
    <row r="18" spans="1:9" ht="12.75">
      <c r="A18" s="10" t="s">
        <v>30</v>
      </c>
      <c r="B18" s="11" t="s">
        <v>46</v>
      </c>
      <c r="C18" s="11" t="s">
        <v>47</v>
      </c>
      <c r="D18" s="13"/>
      <c r="E18" s="29"/>
      <c r="F18" s="29"/>
      <c r="G18" s="29"/>
      <c r="H18" s="5"/>
      <c r="I18" s="5"/>
    </row>
    <row r="19" spans="1:9" ht="12.75">
      <c r="A19" s="10" t="s">
        <v>30</v>
      </c>
      <c r="B19" s="11" t="s">
        <v>48</v>
      </c>
      <c r="C19" s="11" t="s">
        <v>49</v>
      </c>
      <c r="D19" s="13"/>
      <c r="E19" s="29"/>
      <c r="F19" s="29"/>
      <c r="G19" s="29"/>
      <c r="H19" s="5"/>
      <c r="I19" s="5"/>
    </row>
    <row r="20" spans="1:9" ht="12.75">
      <c r="A20" s="10" t="s">
        <v>30</v>
      </c>
      <c r="B20" s="11" t="s">
        <v>50</v>
      </c>
      <c r="C20" s="11" t="s">
        <v>51</v>
      </c>
      <c r="D20" s="13"/>
      <c r="E20" s="29"/>
      <c r="F20" s="29"/>
      <c r="G20" s="29"/>
      <c r="H20" s="5"/>
      <c r="I20" s="5"/>
    </row>
    <row r="21" spans="1:9" ht="12.75">
      <c r="A21" s="5" t="s">
        <v>30</v>
      </c>
      <c r="B21" s="6" t="s">
        <v>158</v>
      </c>
      <c r="C21" s="6" t="s">
        <v>159</v>
      </c>
      <c r="D21" s="45"/>
      <c r="E21" s="46"/>
      <c r="F21" s="46"/>
      <c r="G21" s="46"/>
      <c r="H21" s="47"/>
      <c r="I21" s="47"/>
    </row>
    <row r="22" spans="1:9" ht="12.75">
      <c r="A22" s="5" t="s">
        <v>30</v>
      </c>
      <c r="B22" s="6" t="s">
        <v>0</v>
      </c>
      <c r="C22" s="6" t="s">
        <v>1</v>
      </c>
      <c r="D22" s="45"/>
      <c r="E22" s="46"/>
      <c r="F22" s="46"/>
      <c r="G22" s="46"/>
      <c r="H22" s="47"/>
      <c r="I22" s="47"/>
    </row>
    <row r="23" spans="1:9" ht="12.75">
      <c r="A23" s="5" t="s">
        <v>30</v>
      </c>
      <c r="B23" s="6" t="s">
        <v>3</v>
      </c>
      <c r="C23" s="6" t="s">
        <v>251</v>
      </c>
      <c r="D23" s="45"/>
      <c r="E23" s="46"/>
      <c r="F23" s="46"/>
      <c r="G23" s="46"/>
      <c r="H23" s="47"/>
      <c r="I23" s="47"/>
    </row>
    <row r="24" spans="1:9" ht="12.75">
      <c r="A24" s="5" t="s">
        <v>30</v>
      </c>
      <c r="B24" s="6" t="s">
        <v>113</v>
      </c>
      <c r="C24" s="21" t="s">
        <v>10</v>
      </c>
      <c r="D24" s="45"/>
      <c r="E24" s="46"/>
      <c r="F24" s="46"/>
      <c r="G24" s="46"/>
      <c r="H24" s="47"/>
      <c r="I24" s="47"/>
    </row>
    <row r="25" spans="1:9" ht="12.75">
      <c r="A25" s="5" t="s">
        <v>30</v>
      </c>
      <c r="B25" s="6" t="s">
        <v>54</v>
      </c>
      <c r="C25" s="6" t="s">
        <v>243</v>
      </c>
      <c r="D25" s="48">
        <v>393</v>
      </c>
      <c r="E25" s="29">
        <v>391</v>
      </c>
      <c r="F25" s="29"/>
      <c r="G25" s="29">
        <v>214</v>
      </c>
      <c r="H25" s="5"/>
      <c r="I25" s="47"/>
    </row>
    <row r="26" spans="1:9" ht="12.75">
      <c r="A26" s="5" t="s">
        <v>30</v>
      </c>
      <c r="B26" s="6" t="s">
        <v>60</v>
      </c>
      <c r="C26" s="6" t="s">
        <v>17</v>
      </c>
      <c r="D26" s="45"/>
      <c r="E26" s="46"/>
      <c r="F26" s="46"/>
      <c r="G26" s="46"/>
      <c r="H26" s="47"/>
      <c r="I26" s="47"/>
    </row>
    <row r="27" spans="1:9" ht="12.75">
      <c r="A27" s="5" t="s">
        <v>30</v>
      </c>
      <c r="B27" s="6" t="s">
        <v>64</v>
      </c>
      <c r="C27" s="21" t="s">
        <v>4</v>
      </c>
      <c r="D27" s="45"/>
      <c r="E27" s="46"/>
      <c r="F27" s="46"/>
      <c r="G27" s="46"/>
      <c r="H27" s="47"/>
      <c r="I27" s="47"/>
    </row>
    <row r="28" spans="1:9" ht="12.75">
      <c r="A28" s="5" t="s">
        <v>30</v>
      </c>
      <c r="B28" s="6" t="s">
        <v>5</v>
      </c>
      <c r="C28" s="6" t="s">
        <v>19</v>
      </c>
      <c r="D28" s="45"/>
      <c r="E28" s="46"/>
      <c r="F28" s="46"/>
      <c r="G28" s="46"/>
      <c r="H28" s="47"/>
      <c r="I28" s="47"/>
    </row>
    <row r="29" spans="1:9" ht="12.75">
      <c r="A29" s="5" t="s">
        <v>30</v>
      </c>
      <c r="B29" s="6" t="s">
        <v>7</v>
      </c>
      <c r="C29" s="6" t="s">
        <v>8</v>
      </c>
      <c r="D29" s="45"/>
      <c r="E29" s="46"/>
      <c r="F29" s="46"/>
      <c r="G29" s="46"/>
      <c r="H29" s="47"/>
      <c r="I29" s="47"/>
    </row>
    <row r="30" spans="1:9" ht="12.75">
      <c r="A30" s="5" t="s">
        <v>30</v>
      </c>
      <c r="B30" s="6" t="s">
        <v>63</v>
      </c>
      <c r="C30" s="21" t="s">
        <v>240</v>
      </c>
      <c r="D30" s="45"/>
      <c r="E30" s="46"/>
      <c r="F30" s="46"/>
      <c r="G30" s="46"/>
      <c r="H30" s="47"/>
      <c r="I30" s="47"/>
    </row>
    <row r="31" spans="1:9" ht="12.75">
      <c r="A31" s="5" t="s">
        <v>30</v>
      </c>
      <c r="B31" s="6" t="s">
        <v>246</v>
      </c>
      <c r="C31" s="6" t="s">
        <v>8</v>
      </c>
      <c r="D31" s="45"/>
      <c r="E31" s="46"/>
      <c r="F31" s="46"/>
      <c r="G31" s="46"/>
      <c r="H31" s="47"/>
      <c r="I31" s="47"/>
    </row>
    <row r="32" spans="1:9" ht="12.75">
      <c r="A32" s="5" t="s">
        <v>30</v>
      </c>
      <c r="B32" s="6" t="s">
        <v>253</v>
      </c>
      <c r="C32" s="6" t="s">
        <v>254</v>
      </c>
      <c r="D32" s="45"/>
      <c r="E32" s="46"/>
      <c r="F32" s="46"/>
      <c r="G32" s="46"/>
      <c r="H32" s="47"/>
      <c r="I32" s="47"/>
    </row>
    <row r="33" spans="1:9" ht="12.75">
      <c r="A33" s="5" t="s">
        <v>30</v>
      </c>
      <c r="B33" s="6" t="s">
        <v>74</v>
      </c>
      <c r="C33" s="6" t="s">
        <v>42</v>
      </c>
      <c r="D33" s="45"/>
      <c r="E33" s="46"/>
      <c r="F33" s="46"/>
      <c r="G33" s="46"/>
      <c r="H33" s="47"/>
      <c r="I33" s="47"/>
    </row>
    <row r="34" spans="1:9" ht="12.75">
      <c r="A34" s="5" t="s">
        <v>30</v>
      </c>
      <c r="B34" s="6" t="s">
        <v>171</v>
      </c>
      <c r="C34" s="11" t="s">
        <v>45</v>
      </c>
      <c r="D34" s="25"/>
      <c r="E34" s="29"/>
      <c r="F34" s="29"/>
      <c r="G34" s="29"/>
      <c r="H34" s="5"/>
      <c r="I34" s="5"/>
    </row>
    <row r="35" spans="1:9" ht="12.75">
      <c r="A35" s="2"/>
      <c r="B35" s="8" t="s">
        <v>52</v>
      </c>
      <c r="C35" s="8"/>
      <c r="D35" s="9">
        <f>SUM(D8:D33)</f>
        <v>1622.2</v>
      </c>
      <c r="E35" s="9">
        <f>SUM(E8:E34)</f>
        <v>1301.2</v>
      </c>
      <c r="F35" s="9">
        <f>SUM(F8:F34)</f>
        <v>319</v>
      </c>
      <c r="G35" s="9">
        <f>SUM(G8:G34)</f>
        <v>563</v>
      </c>
      <c r="H35" s="9">
        <f>SUM(H8:H33)</f>
        <v>0</v>
      </c>
      <c r="I35" s="9">
        <f>SUM(I8:I34)</f>
        <v>2</v>
      </c>
    </row>
    <row r="36" spans="1:9" ht="12.75">
      <c r="A36" s="5" t="s">
        <v>53</v>
      </c>
      <c r="B36" s="6" t="s">
        <v>55</v>
      </c>
      <c r="C36" s="6" t="s">
        <v>241</v>
      </c>
      <c r="D36" s="18"/>
      <c r="E36" s="29"/>
      <c r="F36" s="29"/>
      <c r="G36" s="29"/>
      <c r="H36" s="5"/>
      <c r="I36" s="5"/>
    </row>
    <row r="37" spans="1:9" ht="12.75">
      <c r="A37" s="5" t="s">
        <v>53</v>
      </c>
      <c r="B37" s="6" t="s">
        <v>56</v>
      </c>
      <c r="C37" s="6" t="s">
        <v>57</v>
      </c>
      <c r="D37" s="20">
        <v>133</v>
      </c>
      <c r="E37" s="29">
        <v>133</v>
      </c>
      <c r="F37" s="29"/>
      <c r="G37" s="29"/>
      <c r="H37" s="5"/>
      <c r="I37" s="5"/>
    </row>
    <row r="38" spans="1:9" ht="12.75">
      <c r="A38" s="5" t="s">
        <v>53</v>
      </c>
      <c r="B38" s="6" t="s">
        <v>58</v>
      </c>
      <c r="C38" s="21" t="s">
        <v>59</v>
      </c>
      <c r="D38" s="20"/>
      <c r="E38" s="29"/>
      <c r="F38" s="29"/>
      <c r="G38" s="29"/>
      <c r="H38" s="5"/>
      <c r="I38" s="5"/>
    </row>
    <row r="39" spans="1:9" ht="12.75">
      <c r="A39" s="5" t="s">
        <v>53</v>
      </c>
      <c r="B39" s="6" t="s">
        <v>60</v>
      </c>
      <c r="C39" s="21" t="s">
        <v>13</v>
      </c>
      <c r="D39" s="20"/>
      <c r="E39" s="29"/>
      <c r="F39" s="29"/>
      <c r="G39" s="29"/>
      <c r="H39" s="5"/>
      <c r="I39" s="5"/>
    </row>
    <row r="40" spans="1:9" ht="12.75">
      <c r="A40" s="5" t="s">
        <v>53</v>
      </c>
      <c r="B40" s="6" t="s">
        <v>61</v>
      </c>
      <c r="C40" s="6" t="s">
        <v>62</v>
      </c>
      <c r="D40" s="20">
        <v>134</v>
      </c>
      <c r="E40" s="29">
        <v>134</v>
      </c>
      <c r="F40" s="29"/>
      <c r="G40" s="29">
        <v>134</v>
      </c>
      <c r="H40" s="5"/>
      <c r="I40" s="5"/>
    </row>
    <row r="41" spans="1:9" ht="12.75">
      <c r="A41" s="5" t="s">
        <v>53</v>
      </c>
      <c r="B41" s="6" t="s">
        <v>65</v>
      </c>
      <c r="C41" s="6" t="s">
        <v>247</v>
      </c>
      <c r="D41" s="20"/>
      <c r="E41" s="29"/>
      <c r="F41" s="29"/>
      <c r="G41" s="29"/>
      <c r="H41" s="5"/>
      <c r="I41" s="5"/>
    </row>
    <row r="42" spans="1:9" ht="12.75">
      <c r="A42" s="5" t="s">
        <v>12</v>
      </c>
      <c r="B42" s="27" t="s">
        <v>31</v>
      </c>
      <c r="C42" s="6" t="s">
        <v>13</v>
      </c>
      <c r="D42" s="20"/>
      <c r="E42" s="29"/>
      <c r="F42" s="29"/>
      <c r="G42" s="29"/>
      <c r="H42" s="5"/>
      <c r="I42" s="5"/>
    </row>
    <row r="43" spans="1:9" ht="12.75">
      <c r="A43" s="5" t="s">
        <v>53</v>
      </c>
      <c r="B43" s="23" t="s">
        <v>66</v>
      </c>
      <c r="C43" s="24" t="s">
        <v>2</v>
      </c>
      <c r="D43" s="26"/>
      <c r="E43" s="29"/>
      <c r="F43" s="29"/>
      <c r="G43" s="29"/>
      <c r="H43" s="5"/>
      <c r="I43" s="5"/>
    </row>
    <row r="44" spans="1:9" ht="12.75">
      <c r="A44" s="5" t="s">
        <v>53</v>
      </c>
      <c r="B44" s="27" t="s">
        <v>66</v>
      </c>
      <c r="C44" s="6" t="s">
        <v>67</v>
      </c>
      <c r="D44" s="20"/>
      <c r="E44" s="29"/>
      <c r="F44" s="29"/>
      <c r="G44" s="29"/>
      <c r="H44" s="5"/>
      <c r="I44" s="5"/>
    </row>
    <row r="45" spans="1:9" ht="12.75">
      <c r="A45" s="5" t="s">
        <v>53</v>
      </c>
      <c r="B45" s="27" t="s">
        <v>36</v>
      </c>
      <c r="C45" s="27" t="s">
        <v>68</v>
      </c>
      <c r="D45" s="20"/>
      <c r="E45" s="29"/>
      <c r="F45" s="29"/>
      <c r="G45" s="29"/>
      <c r="H45" s="5"/>
      <c r="I45" s="5"/>
    </row>
    <row r="46" spans="1:9" ht="12.75">
      <c r="A46" s="5" t="s">
        <v>53</v>
      </c>
      <c r="B46" s="27" t="s">
        <v>69</v>
      </c>
      <c r="C46" s="27" t="s">
        <v>70</v>
      </c>
      <c r="D46" s="20"/>
      <c r="E46" s="29"/>
      <c r="F46" s="29"/>
      <c r="G46" s="29"/>
      <c r="H46" s="5"/>
      <c r="I46" s="5"/>
    </row>
    <row r="47" spans="1:9" ht="12.75">
      <c r="A47" s="5" t="s">
        <v>53</v>
      </c>
      <c r="B47" s="27" t="s">
        <v>71</v>
      </c>
      <c r="C47" s="27" t="s">
        <v>255</v>
      </c>
      <c r="D47" s="20"/>
      <c r="E47" s="29"/>
      <c r="F47" s="29"/>
      <c r="G47" s="29"/>
      <c r="H47" s="5"/>
      <c r="I47" s="5"/>
    </row>
    <row r="48" spans="1:9" ht="12.75">
      <c r="A48" s="5" t="s">
        <v>53</v>
      </c>
      <c r="B48" s="27" t="s">
        <v>72</v>
      </c>
      <c r="C48" s="27" t="s">
        <v>73</v>
      </c>
      <c r="D48" s="20"/>
      <c r="E48" s="29"/>
      <c r="F48" s="29"/>
      <c r="G48" s="29"/>
      <c r="H48" s="5"/>
      <c r="I48" s="5"/>
    </row>
    <row r="49" spans="1:9" ht="12.75">
      <c r="A49" s="5" t="s">
        <v>12</v>
      </c>
      <c r="B49" s="27" t="s">
        <v>20</v>
      </c>
      <c r="C49" s="27" t="s">
        <v>21</v>
      </c>
      <c r="D49" s="20"/>
      <c r="E49" s="29"/>
      <c r="F49" s="29"/>
      <c r="G49" s="29"/>
      <c r="H49" s="5"/>
      <c r="I49" s="5"/>
    </row>
    <row r="50" spans="1:9" ht="12.75">
      <c r="A50" s="5" t="s">
        <v>53</v>
      </c>
      <c r="B50" s="6" t="s">
        <v>75</v>
      </c>
      <c r="C50" s="6" t="s">
        <v>252</v>
      </c>
      <c r="D50" s="20"/>
      <c r="E50" s="29"/>
      <c r="F50" s="29"/>
      <c r="G50" s="29"/>
      <c r="H50" s="5"/>
      <c r="I50" s="5"/>
    </row>
    <row r="51" spans="1:9" ht="12.75">
      <c r="A51" s="5" t="s">
        <v>53</v>
      </c>
      <c r="B51" s="6" t="s">
        <v>40</v>
      </c>
      <c r="C51" s="6" t="s">
        <v>15</v>
      </c>
      <c r="D51" s="20"/>
      <c r="E51" s="29"/>
      <c r="F51" s="29"/>
      <c r="G51" s="29"/>
      <c r="H51" s="5"/>
      <c r="I51" s="5"/>
    </row>
    <row r="52" spans="1:9" ht="12.75">
      <c r="A52" s="5" t="s">
        <v>53</v>
      </c>
      <c r="B52" s="6" t="s">
        <v>76</v>
      </c>
      <c r="C52" s="6" t="s">
        <v>6</v>
      </c>
      <c r="D52" s="20"/>
      <c r="E52" s="29"/>
      <c r="F52" s="29"/>
      <c r="G52" s="29"/>
      <c r="H52" s="5"/>
      <c r="I52" s="5"/>
    </row>
    <row r="53" spans="1:9" ht="12.75">
      <c r="A53" s="5" t="s">
        <v>53</v>
      </c>
      <c r="B53" s="6" t="s">
        <v>76</v>
      </c>
      <c r="C53" s="6" t="s">
        <v>18</v>
      </c>
      <c r="D53" s="20"/>
      <c r="E53" s="29"/>
      <c r="F53" s="29"/>
      <c r="G53" s="29"/>
      <c r="H53" s="5"/>
      <c r="I53" s="5"/>
    </row>
    <row r="54" spans="1:9" ht="12.75">
      <c r="A54" s="5" t="s">
        <v>53</v>
      </c>
      <c r="B54" s="6" t="s">
        <v>318</v>
      </c>
      <c r="C54" s="6" t="s">
        <v>77</v>
      </c>
      <c r="D54" s="20"/>
      <c r="E54" s="29"/>
      <c r="F54" s="29"/>
      <c r="G54" s="29"/>
      <c r="H54" s="5"/>
      <c r="I54" s="5"/>
    </row>
    <row r="55" spans="1:9" ht="12.75">
      <c r="A55" s="5" t="s">
        <v>53</v>
      </c>
      <c r="B55" s="27" t="s">
        <v>78</v>
      </c>
      <c r="C55" s="27" t="s">
        <v>178</v>
      </c>
      <c r="D55" s="20"/>
      <c r="E55" s="29"/>
      <c r="F55" s="29"/>
      <c r="G55" s="29"/>
      <c r="H55" s="5"/>
      <c r="I55" s="5"/>
    </row>
    <row r="56" spans="1:9" ht="12.75">
      <c r="A56" s="5" t="s">
        <v>53</v>
      </c>
      <c r="B56" s="27" t="s">
        <v>79</v>
      </c>
      <c r="C56" s="27" t="s">
        <v>80</v>
      </c>
      <c r="D56" s="20"/>
      <c r="E56" s="29"/>
      <c r="F56" s="29"/>
      <c r="G56" s="29"/>
      <c r="H56" s="5"/>
      <c r="I56" s="5"/>
    </row>
    <row r="57" spans="1:9" ht="12.75">
      <c r="A57" s="5" t="s">
        <v>53</v>
      </c>
      <c r="B57" s="27" t="s">
        <v>79</v>
      </c>
      <c r="C57" s="27" t="s">
        <v>81</v>
      </c>
      <c r="D57" s="20"/>
      <c r="E57" s="29"/>
      <c r="F57" s="29"/>
      <c r="G57" s="29"/>
      <c r="H57" s="5"/>
      <c r="I57" s="5"/>
    </row>
    <row r="58" spans="1:9" ht="12.75">
      <c r="A58" s="5" t="s">
        <v>53</v>
      </c>
      <c r="B58" s="6" t="s">
        <v>83</v>
      </c>
      <c r="C58" s="6" t="s">
        <v>245</v>
      </c>
      <c r="D58" s="20"/>
      <c r="E58" s="29"/>
      <c r="F58" s="29"/>
      <c r="G58" s="29"/>
      <c r="H58" s="5"/>
      <c r="I58" s="5"/>
    </row>
    <row r="59" spans="1:9" ht="12.75">
      <c r="A59" s="5" t="s">
        <v>53</v>
      </c>
      <c r="B59" s="6" t="s">
        <v>84</v>
      </c>
      <c r="C59" s="6" t="s">
        <v>85</v>
      </c>
      <c r="D59" s="20"/>
      <c r="E59" s="29"/>
      <c r="F59" s="29"/>
      <c r="G59" s="29"/>
      <c r="H59" s="5"/>
      <c r="I59" s="5"/>
    </row>
    <row r="60" spans="1:9" ht="12.75">
      <c r="A60" s="5" t="s">
        <v>53</v>
      </c>
      <c r="B60" s="6" t="s">
        <v>86</v>
      </c>
      <c r="C60" s="21" t="s">
        <v>87</v>
      </c>
      <c r="D60" s="20"/>
      <c r="E60" s="29"/>
      <c r="F60" s="29"/>
      <c r="G60" s="29"/>
      <c r="H60" s="5"/>
      <c r="I60" s="5"/>
    </row>
    <row r="61" spans="1:9" ht="12.75">
      <c r="A61" s="5" t="s">
        <v>53</v>
      </c>
      <c r="B61" s="6" t="s">
        <v>88</v>
      </c>
      <c r="C61" s="6" t="s">
        <v>89</v>
      </c>
      <c r="D61" s="20"/>
      <c r="E61" s="29"/>
      <c r="F61" s="29"/>
      <c r="G61" s="29"/>
      <c r="H61" s="5"/>
      <c r="I61" s="5"/>
    </row>
    <row r="62" spans="1:9" ht="12.75">
      <c r="A62" s="5" t="s">
        <v>53</v>
      </c>
      <c r="B62" s="6" t="s">
        <v>90</v>
      </c>
      <c r="C62" s="21" t="s">
        <v>319</v>
      </c>
      <c r="D62" s="20"/>
      <c r="E62" s="29"/>
      <c r="F62" s="29"/>
      <c r="G62" s="29"/>
      <c r="H62" s="5"/>
      <c r="I62" s="5"/>
    </row>
    <row r="63" spans="1:9" ht="12.75">
      <c r="A63" s="5" t="s">
        <v>53</v>
      </c>
      <c r="B63" s="6" t="s">
        <v>91</v>
      </c>
      <c r="C63" s="6" t="s">
        <v>92</v>
      </c>
      <c r="D63" s="20"/>
      <c r="E63" s="29"/>
      <c r="F63" s="29"/>
      <c r="G63" s="29"/>
      <c r="H63" s="5"/>
      <c r="I63" s="5"/>
    </row>
    <row r="64" spans="1:9" ht="12.75" customHeight="1">
      <c r="A64" s="5" t="s">
        <v>53</v>
      </c>
      <c r="B64" s="6" t="s">
        <v>93</v>
      </c>
      <c r="C64" s="21" t="s">
        <v>94</v>
      </c>
      <c r="D64" s="20"/>
      <c r="E64" s="29"/>
      <c r="F64" s="29"/>
      <c r="G64" s="29"/>
      <c r="H64" s="5"/>
      <c r="I64" s="5"/>
    </row>
    <row r="65" spans="1:9" ht="12.75">
      <c r="A65" s="5" t="s">
        <v>53</v>
      </c>
      <c r="B65" s="6" t="s">
        <v>29</v>
      </c>
      <c r="C65" s="21" t="s">
        <v>95</v>
      </c>
      <c r="D65" s="20"/>
      <c r="E65" s="29"/>
      <c r="F65" s="29"/>
      <c r="G65" s="29"/>
      <c r="H65" s="5"/>
      <c r="I65" s="5"/>
    </row>
    <row r="66" spans="1:9" ht="12.75" customHeight="1">
      <c r="A66" s="5" t="s">
        <v>53</v>
      </c>
      <c r="B66" s="6" t="s">
        <v>96</v>
      </c>
      <c r="C66" s="6" t="s">
        <v>97</v>
      </c>
      <c r="D66" s="20"/>
      <c r="E66" s="29"/>
      <c r="F66" s="29"/>
      <c r="G66" s="29"/>
      <c r="H66" s="5"/>
      <c r="I66" s="5"/>
    </row>
    <row r="67" spans="1:9" ht="12.75">
      <c r="A67" s="5" t="s">
        <v>53</v>
      </c>
      <c r="B67" s="6" t="s">
        <v>98</v>
      </c>
      <c r="C67" s="21" t="s">
        <v>99</v>
      </c>
      <c r="D67" s="20"/>
      <c r="E67" s="29"/>
      <c r="F67" s="29"/>
      <c r="G67" s="29"/>
      <c r="H67" s="5"/>
      <c r="I67" s="5"/>
    </row>
    <row r="68" spans="1:9" ht="12.75">
      <c r="A68" s="5" t="s">
        <v>53</v>
      </c>
      <c r="B68" s="6" t="s">
        <v>100</v>
      </c>
      <c r="C68" s="6" t="s">
        <v>101</v>
      </c>
      <c r="D68" s="20"/>
      <c r="E68" s="29"/>
      <c r="F68" s="29"/>
      <c r="G68" s="29"/>
      <c r="H68" s="5"/>
      <c r="I68" s="5"/>
    </row>
    <row r="69" spans="1:9" ht="25.5">
      <c r="A69" s="5" t="s">
        <v>53</v>
      </c>
      <c r="B69" s="6" t="s">
        <v>44</v>
      </c>
      <c r="C69" s="21" t="s">
        <v>102</v>
      </c>
      <c r="D69" s="20"/>
      <c r="E69" s="29"/>
      <c r="F69" s="29"/>
      <c r="G69" s="29"/>
      <c r="H69" s="5"/>
      <c r="I69" s="5"/>
    </row>
    <row r="70" spans="1:9" ht="12.75">
      <c r="A70" s="5" t="s">
        <v>53</v>
      </c>
      <c r="B70" s="6" t="s">
        <v>103</v>
      </c>
      <c r="C70" s="6" t="s">
        <v>104</v>
      </c>
      <c r="D70" s="20"/>
      <c r="E70" s="29"/>
      <c r="F70" s="29"/>
      <c r="G70" s="29"/>
      <c r="H70" s="5"/>
      <c r="I70" s="5"/>
    </row>
    <row r="71" spans="1:9" ht="12.75">
      <c r="A71" s="5" t="s">
        <v>53</v>
      </c>
      <c r="B71" s="6" t="s">
        <v>105</v>
      </c>
      <c r="C71" s="6" t="s">
        <v>106</v>
      </c>
      <c r="D71" s="20"/>
      <c r="E71" s="29"/>
      <c r="F71" s="29"/>
      <c r="G71" s="29"/>
      <c r="H71" s="5"/>
      <c r="I71" s="5"/>
    </row>
    <row r="72" spans="1:9" ht="12.75" customHeight="1">
      <c r="A72" s="5" t="s">
        <v>53</v>
      </c>
      <c r="B72" s="11" t="s">
        <v>107</v>
      </c>
      <c r="C72" s="11" t="s">
        <v>108</v>
      </c>
      <c r="D72" s="20"/>
      <c r="E72" s="29"/>
      <c r="F72" s="29"/>
      <c r="G72" s="29"/>
      <c r="H72" s="5"/>
      <c r="I72" s="5"/>
    </row>
    <row r="73" spans="1:9" ht="12.75">
      <c r="A73" s="5" t="s">
        <v>53</v>
      </c>
      <c r="B73" s="11" t="s">
        <v>109</v>
      </c>
      <c r="C73" s="6" t="s">
        <v>110</v>
      </c>
      <c r="D73" s="20"/>
      <c r="E73" s="29"/>
      <c r="F73" s="29"/>
      <c r="G73" s="29"/>
      <c r="H73" s="5"/>
      <c r="I73" s="5"/>
    </row>
    <row r="74" spans="1:9" ht="12.75">
      <c r="A74" s="5" t="s">
        <v>53</v>
      </c>
      <c r="B74" s="6" t="s">
        <v>111</v>
      </c>
      <c r="C74" s="6" t="s">
        <v>112</v>
      </c>
      <c r="D74" s="20"/>
      <c r="E74" s="29"/>
      <c r="F74" s="29"/>
      <c r="G74" s="29"/>
      <c r="H74" s="5"/>
      <c r="I74" s="5"/>
    </row>
    <row r="75" spans="1:9" ht="12.75">
      <c r="A75" s="5" t="s">
        <v>53</v>
      </c>
      <c r="B75" s="6" t="s">
        <v>113</v>
      </c>
      <c r="C75" s="6" t="s">
        <v>11</v>
      </c>
      <c r="D75" s="20"/>
      <c r="E75" s="29"/>
      <c r="F75" s="29"/>
      <c r="G75" s="29"/>
      <c r="H75" s="5"/>
      <c r="I75" s="5"/>
    </row>
    <row r="76" spans="1:9" ht="12.75">
      <c r="A76" s="5" t="s">
        <v>53</v>
      </c>
      <c r="B76" s="6" t="s">
        <v>114</v>
      </c>
      <c r="C76" s="6" t="s">
        <v>115</v>
      </c>
      <c r="D76" s="20"/>
      <c r="E76" s="29"/>
      <c r="F76" s="29"/>
      <c r="G76" s="29"/>
      <c r="H76" s="5"/>
      <c r="I76" s="5"/>
    </row>
    <row r="77" spans="1:9" ht="25.5">
      <c r="A77" s="5" t="s">
        <v>53</v>
      </c>
      <c r="B77" s="6" t="s">
        <v>117</v>
      </c>
      <c r="C77" s="6" t="s">
        <v>118</v>
      </c>
      <c r="D77" s="20"/>
      <c r="E77" s="29"/>
      <c r="F77" s="29"/>
      <c r="G77" s="29"/>
      <c r="H77" s="5"/>
      <c r="I77" s="5"/>
    </row>
    <row r="78" spans="1:9" ht="12.75">
      <c r="A78" s="5" t="s">
        <v>53</v>
      </c>
      <c r="B78" s="6" t="s">
        <v>119</v>
      </c>
      <c r="C78" s="6" t="s">
        <v>120</v>
      </c>
      <c r="D78" s="19"/>
      <c r="E78" s="29"/>
      <c r="F78" s="29"/>
      <c r="G78" s="29"/>
      <c r="H78" s="5"/>
      <c r="I78" s="5"/>
    </row>
    <row r="79" spans="1:9" ht="12.75">
      <c r="A79" s="5" t="s">
        <v>53</v>
      </c>
      <c r="B79" s="6" t="s">
        <v>121</v>
      </c>
      <c r="C79" s="6" t="s">
        <v>122</v>
      </c>
      <c r="D79" s="19"/>
      <c r="E79" s="29"/>
      <c r="F79" s="29"/>
      <c r="G79" s="29"/>
      <c r="H79" s="5"/>
      <c r="I79" s="5"/>
    </row>
    <row r="80" spans="1:9" ht="12.75">
      <c r="A80" s="5" t="s">
        <v>53</v>
      </c>
      <c r="B80" s="6" t="s">
        <v>123</v>
      </c>
      <c r="C80" s="21" t="s">
        <v>124</v>
      </c>
      <c r="D80" s="19"/>
      <c r="E80" s="29"/>
      <c r="F80" s="29"/>
      <c r="G80" s="29"/>
      <c r="H80" s="5"/>
      <c r="I80" s="5"/>
    </row>
    <row r="81" spans="1:9" ht="12.75">
      <c r="A81" s="5" t="s">
        <v>53</v>
      </c>
      <c r="B81" s="6" t="s">
        <v>125</v>
      </c>
      <c r="C81" s="6" t="s">
        <v>126</v>
      </c>
      <c r="D81" s="19"/>
      <c r="E81" s="29"/>
      <c r="F81" s="29"/>
      <c r="G81" s="29"/>
      <c r="H81" s="5"/>
      <c r="I81" s="5"/>
    </row>
    <row r="82" spans="1:9" ht="12.75">
      <c r="A82" s="5" t="s">
        <v>53</v>
      </c>
      <c r="B82" s="6" t="s">
        <v>127</v>
      </c>
      <c r="C82" s="6" t="s">
        <v>128</v>
      </c>
      <c r="D82" s="19"/>
      <c r="E82" s="29"/>
      <c r="F82" s="29"/>
      <c r="G82" s="29"/>
      <c r="H82" s="5"/>
      <c r="I82" s="5"/>
    </row>
    <row r="83" spans="1:9" ht="25.5">
      <c r="A83" s="5" t="s">
        <v>53</v>
      </c>
      <c r="B83" s="6" t="s">
        <v>129</v>
      </c>
      <c r="C83" s="6" t="s">
        <v>130</v>
      </c>
      <c r="D83" s="19"/>
      <c r="E83" s="29"/>
      <c r="F83" s="29"/>
      <c r="G83" s="29"/>
      <c r="H83" s="5"/>
      <c r="I83" s="5"/>
    </row>
    <row r="84" spans="1:9" ht="12.75">
      <c r="A84" s="5" t="s">
        <v>53</v>
      </c>
      <c r="B84" s="5" t="s">
        <v>131</v>
      </c>
      <c r="C84" s="5" t="s">
        <v>9</v>
      </c>
      <c r="D84" s="13">
        <v>200</v>
      </c>
      <c r="E84" s="29">
        <v>200</v>
      </c>
      <c r="F84" s="29"/>
      <c r="G84" s="29">
        <v>200</v>
      </c>
      <c r="H84" s="5"/>
      <c r="I84" s="5"/>
    </row>
    <row r="85" spans="1:9" ht="12.75">
      <c r="A85" s="5" t="s">
        <v>53</v>
      </c>
      <c r="B85" s="30" t="s">
        <v>132</v>
      </c>
      <c r="C85" s="30" t="s">
        <v>133</v>
      </c>
      <c r="D85" s="19"/>
      <c r="E85" s="29"/>
      <c r="F85" s="29"/>
      <c r="G85" s="29"/>
      <c r="H85" s="5"/>
      <c r="I85" s="5"/>
    </row>
    <row r="86" spans="1:9" ht="12.75">
      <c r="A86" s="5" t="s">
        <v>53</v>
      </c>
      <c r="B86" s="5" t="s">
        <v>134</v>
      </c>
      <c r="C86" s="5" t="s">
        <v>135</v>
      </c>
      <c r="D86" s="19"/>
      <c r="E86" s="29"/>
      <c r="F86" s="29"/>
      <c r="G86" s="29"/>
      <c r="H86" s="5"/>
      <c r="I86" s="5"/>
    </row>
    <row r="87" spans="1:9" ht="12.75">
      <c r="A87" s="5" t="s">
        <v>53</v>
      </c>
      <c r="B87" s="6" t="s">
        <v>136</v>
      </c>
      <c r="C87" s="6"/>
      <c r="D87" s="19"/>
      <c r="E87" s="29"/>
      <c r="F87" s="29"/>
      <c r="G87" s="29"/>
      <c r="H87" s="5"/>
      <c r="I87" s="5"/>
    </row>
    <row r="88" spans="1:9" ht="12.75">
      <c r="A88" s="5" t="s">
        <v>53</v>
      </c>
      <c r="B88" s="6" t="s">
        <v>137</v>
      </c>
      <c r="C88" s="6" t="s">
        <v>138</v>
      </c>
      <c r="D88" s="19"/>
      <c r="E88" s="29"/>
      <c r="F88" s="29"/>
      <c r="G88" s="29"/>
      <c r="H88" s="5"/>
      <c r="I88" s="5"/>
    </row>
    <row r="89" spans="1:9" ht="12.75">
      <c r="A89" s="5" t="s">
        <v>53</v>
      </c>
      <c r="B89" s="6" t="s">
        <v>139</v>
      </c>
      <c r="C89" s="6"/>
      <c r="D89" s="19"/>
      <c r="E89" s="29"/>
      <c r="F89" s="29"/>
      <c r="G89" s="29"/>
      <c r="H89" s="5"/>
      <c r="I89" s="5"/>
    </row>
    <row r="90" spans="1:9" ht="12.75">
      <c r="A90" s="5" t="s">
        <v>53</v>
      </c>
      <c r="B90" s="6" t="s">
        <v>140</v>
      </c>
      <c r="C90" s="21"/>
      <c r="D90" s="19"/>
      <c r="E90" s="29"/>
      <c r="F90" s="29"/>
      <c r="G90" s="29"/>
      <c r="H90" s="5"/>
      <c r="I90" s="5"/>
    </row>
    <row r="91" spans="1:9" ht="12.75">
      <c r="A91" s="5" t="s">
        <v>53</v>
      </c>
      <c r="B91" s="6" t="s">
        <v>141</v>
      </c>
      <c r="C91" s="6" t="s">
        <v>142</v>
      </c>
      <c r="D91" s="19"/>
      <c r="E91" s="29"/>
      <c r="F91" s="29"/>
      <c r="G91" s="29"/>
      <c r="H91" s="5"/>
      <c r="I91" s="5"/>
    </row>
    <row r="92" spans="1:9" ht="12.75" customHeight="1">
      <c r="A92" s="5" t="s">
        <v>53</v>
      </c>
      <c r="B92" s="6" t="s">
        <v>143</v>
      </c>
      <c r="C92" s="6" t="s">
        <v>144</v>
      </c>
      <c r="D92" s="19"/>
      <c r="E92" s="29"/>
      <c r="F92" s="29"/>
      <c r="G92" s="29"/>
      <c r="H92" s="5"/>
      <c r="I92" s="5"/>
    </row>
    <row r="93" spans="1:9" ht="12.75">
      <c r="A93" s="5" t="s">
        <v>53</v>
      </c>
      <c r="B93" s="6" t="s">
        <v>145</v>
      </c>
      <c r="C93" s="6" t="s">
        <v>146</v>
      </c>
      <c r="D93" s="19"/>
      <c r="E93" s="29"/>
      <c r="F93" s="29"/>
      <c r="G93" s="29"/>
      <c r="H93" s="5"/>
      <c r="I93" s="5"/>
    </row>
    <row r="94" spans="1:9" ht="12.75">
      <c r="A94" s="5" t="s">
        <v>53</v>
      </c>
      <c r="B94" s="6" t="s">
        <v>147</v>
      </c>
      <c r="C94" s="6" t="s">
        <v>244</v>
      </c>
      <c r="D94" s="19"/>
      <c r="E94" s="29"/>
      <c r="F94" s="29"/>
      <c r="G94" s="29"/>
      <c r="H94" s="5"/>
      <c r="I94" s="5"/>
    </row>
    <row r="95" spans="1:9" ht="12.75">
      <c r="A95" s="5" t="s">
        <v>53</v>
      </c>
      <c r="B95" s="6" t="s">
        <v>148</v>
      </c>
      <c r="C95" s="21" t="s">
        <v>149</v>
      </c>
      <c r="D95" s="19"/>
      <c r="E95" s="29"/>
      <c r="F95" s="29"/>
      <c r="G95" s="29"/>
      <c r="H95" s="5"/>
      <c r="I95" s="5"/>
    </row>
    <row r="96" spans="1:9" ht="12.75">
      <c r="A96" s="5" t="s">
        <v>53</v>
      </c>
      <c r="B96" s="6" t="s">
        <v>150</v>
      </c>
      <c r="C96" s="6" t="s">
        <v>151</v>
      </c>
      <c r="D96" s="19"/>
      <c r="E96" s="29"/>
      <c r="F96" s="29"/>
      <c r="G96" s="29"/>
      <c r="H96" s="5"/>
      <c r="I96" s="5"/>
    </row>
    <row r="97" spans="1:9" ht="12.75">
      <c r="A97" s="5" t="s">
        <v>53</v>
      </c>
      <c r="B97" s="6" t="s">
        <v>152</v>
      </c>
      <c r="C97" s="6" t="s">
        <v>153</v>
      </c>
      <c r="D97" s="19"/>
      <c r="E97" s="29"/>
      <c r="F97" s="29"/>
      <c r="G97" s="29"/>
      <c r="H97" s="5"/>
      <c r="I97" s="5"/>
    </row>
    <row r="98" spans="1:9" ht="12.75">
      <c r="A98" s="5" t="s">
        <v>53</v>
      </c>
      <c r="B98" s="24" t="s">
        <v>154</v>
      </c>
      <c r="C98" s="24" t="s">
        <v>155</v>
      </c>
      <c r="D98" s="19"/>
      <c r="E98" s="29"/>
      <c r="F98" s="29"/>
      <c r="G98" s="29"/>
      <c r="H98" s="5"/>
      <c r="I98" s="5"/>
    </row>
    <row r="99" spans="1:9" ht="12.75">
      <c r="A99" s="5" t="s">
        <v>53</v>
      </c>
      <c r="B99" s="6" t="s">
        <v>156</v>
      </c>
      <c r="C99" s="6" t="s">
        <v>157</v>
      </c>
      <c r="D99" s="25"/>
      <c r="E99" s="29"/>
      <c r="F99" s="29"/>
      <c r="G99" s="29"/>
      <c r="H99" s="5"/>
      <c r="I99" s="5"/>
    </row>
    <row r="100" spans="1:9" ht="12.75">
      <c r="A100" s="5"/>
      <c r="B100" s="6" t="s">
        <v>249</v>
      </c>
      <c r="C100" s="6" t="s">
        <v>250</v>
      </c>
      <c r="D100" s="25"/>
      <c r="E100" s="29"/>
      <c r="F100" s="29"/>
      <c r="G100" s="29"/>
      <c r="H100" s="5"/>
      <c r="I100" s="5"/>
    </row>
    <row r="101" spans="1:9" ht="12.75">
      <c r="A101" s="5" t="s">
        <v>53</v>
      </c>
      <c r="B101" s="6" t="s">
        <v>160</v>
      </c>
      <c r="C101" s="6" t="s">
        <v>161</v>
      </c>
      <c r="D101" s="25"/>
      <c r="E101" s="29"/>
      <c r="F101" s="29"/>
      <c r="G101" s="29"/>
      <c r="H101" s="5"/>
      <c r="I101" s="5"/>
    </row>
    <row r="102" spans="1:9" ht="12.75">
      <c r="A102" s="5" t="s">
        <v>53</v>
      </c>
      <c r="B102" s="6" t="s">
        <v>162</v>
      </c>
      <c r="C102" s="6" t="s">
        <v>163</v>
      </c>
      <c r="D102" s="25"/>
      <c r="E102" s="29"/>
      <c r="F102" s="29"/>
      <c r="G102" s="29"/>
      <c r="H102" s="5"/>
      <c r="I102" s="5"/>
    </row>
    <row r="103" spans="1:9" ht="12.75">
      <c r="A103" s="5" t="s">
        <v>53</v>
      </c>
      <c r="B103" s="6" t="s">
        <v>164</v>
      </c>
      <c r="C103" s="21" t="s">
        <v>165</v>
      </c>
      <c r="D103" s="25"/>
      <c r="E103" s="29"/>
      <c r="F103" s="29"/>
      <c r="G103" s="29"/>
      <c r="H103" s="5"/>
      <c r="I103" s="5"/>
    </row>
    <row r="104" spans="1:9" ht="12.75" customHeight="1">
      <c r="A104" s="5" t="s">
        <v>53</v>
      </c>
      <c r="B104" s="6" t="s">
        <v>166</v>
      </c>
      <c r="C104" s="6" t="s">
        <v>167</v>
      </c>
      <c r="D104" s="25"/>
      <c r="E104" s="29"/>
      <c r="F104" s="29"/>
      <c r="G104" s="29"/>
      <c r="H104" s="5"/>
      <c r="I104" s="5"/>
    </row>
    <row r="105" spans="1:9" ht="12.75">
      <c r="A105" s="5" t="s">
        <v>53</v>
      </c>
      <c r="B105" s="11" t="s">
        <v>168</v>
      </c>
      <c r="C105" s="11"/>
      <c r="D105" s="25">
        <v>13</v>
      </c>
      <c r="E105" s="29">
        <v>11</v>
      </c>
      <c r="F105" s="29"/>
      <c r="G105" s="29">
        <v>11</v>
      </c>
      <c r="H105" s="5"/>
      <c r="I105" s="5">
        <v>2</v>
      </c>
    </row>
    <row r="106" spans="1:9" ht="12.75">
      <c r="A106" s="5" t="s">
        <v>53</v>
      </c>
      <c r="B106" s="6" t="s">
        <v>169</v>
      </c>
      <c r="C106" s="6" t="s">
        <v>170</v>
      </c>
      <c r="D106" s="25"/>
      <c r="E106" s="29"/>
      <c r="F106" s="29"/>
      <c r="G106" s="29"/>
      <c r="H106" s="5"/>
      <c r="I106" s="5"/>
    </row>
    <row r="107" spans="1:9" ht="12.75">
      <c r="A107" s="5" t="s">
        <v>53</v>
      </c>
      <c r="B107" s="6" t="s">
        <v>171</v>
      </c>
      <c r="C107" s="11" t="s">
        <v>257</v>
      </c>
      <c r="D107" s="25"/>
      <c r="E107" s="29"/>
      <c r="F107" s="29"/>
      <c r="G107" s="29"/>
      <c r="H107" s="5"/>
      <c r="I107" s="5"/>
    </row>
    <row r="108" spans="1:9" ht="12.75">
      <c r="A108" s="5" t="s">
        <v>53</v>
      </c>
      <c r="B108" s="6" t="s">
        <v>172</v>
      </c>
      <c r="C108" s="6" t="s">
        <v>173</v>
      </c>
      <c r="D108" s="25"/>
      <c r="E108" s="29"/>
      <c r="F108" s="29"/>
      <c r="G108" s="29"/>
      <c r="H108" s="5"/>
      <c r="I108" s="5"/>
    </row>
    <row r="109" spans="1:9" ht="25.5">
      <c r="A109" s="5" t="s">
        <v>53</v>
      </c>
      <c r="B109" s="6" t="s">
        <v>174</v>
      </c>
      <c r="C109" s="6"/>
      <c r="D109" s="25"/>
      <c r="E109" s="29"/>
      <c r="F109" s="29"/>
      <c r="G109" s="29"/>
      <c r="H109" s="5"/>
      <c r="I109" s="5"/>
    </row>
    <row r="110" spans="1:9" ht="12.75">
      <c r="A110" s="5" t="s">
        <v>53</v>
      </c>
      <c r="B110" s="24" t="s">
        <v>175</v>
      </c>
      <c r="C110" s="24" t="s">
        <v>176</v>
      </c>
      <c r="D110" s="25"/>
      <c r="E110" s="29"/>
      <c r="F110" s="29"/>
      <c r="G110" s="29"/>
      <c r="H110" s="5"/>
      <c r="I110" s="5"/>
    </row>
    <row r="111" spans="1:9" ht="38.25">
      <c r="A111" s="5" t="s">
        <v>53</v>
      </c>
      <c r="B111" s="6" t="s">
        <v>177</v>
      </c>
      <c r="C111" s="49" t="s">
        <v>178</v>
      </c>
      <c r="D111" s="20"/>
      <c r="E111" s="29"/>
      <c r="F111" s="29"/>
      <c r="G111" s="29"/>
      <c r="H111" s="5"/>
      <c r="I111" s="5"/>
    </row>
    <row r="112" spans="1:9" ht="12.75">
      <c r="A112" s="5" t="s">
        <v>53</v>
      </c>
      <c r="B112" s="6" t="s">
        <v>179</v>
      </c>
      <c r="C112" s="6" t="s">
        <v>180</v>
      </c>
      <c r="D112" s="20"/>
      <c r="E112" s="29"/>
      <c r="F112" s="29"/>
      <c r="G112" s="29"/>
      <c r="H112" s="5"/>
      <c r="I112" s="5"/>
    </row>
    <row r="113" spans="1:9" ht="12.75">
      <c r="A113" s="5" t="s">
        <v>53</v>
      </c>
      <c r="B113" s="11" t="s">
        <v>181</v>
      </c>
      <c r="C113" s="11"/>
      <c r="D113" s="13"/>
      <c r="E113" s="29"/>
      <c r="F113" s="29"/>
      <c r="G113" s="29"/>
      <c r="H113" s="5"/>
      <c r="I113" s="5"/>
    </row>
    <row r="114" spans="1:9" ht="12.75">
      <c r="A114" s="5" t="s">
        <v>53</v>
      </c>
      <c r="B114" s="6" t="s">
        <v>182</v>
      </c>
      <c r="C114" s="6" t="s">
        <v>183</v>
      </c>
      <c r="D114" s="20"/>
      <c r="E114" s="29"/>
      <c r="F114" s="29"/>
      <c r="G114" s="29"/>
      <c r="H114" s="5"/>
      <c r="I114" s="5"/>
    </row>
    <row r="115" spans="1:9" ht="12.75">
      <c r="A115" s="5" t="s">
        <v>53</v>
      </c>
      <c r="B115" s="6" t="s">
        <v>184</v>
      </c>
      <c r="C115" s="6"/>
      <c r="D115" s="20"/>
      <c r="E115" s="29"/>
      <c r="F115" s="29"/>
      <c r="G115" s="29"/>
      <c r="H115" s="5"/>
      <c r="I115" s="5"/>
    </row>
    <row r="116" spans="1:9" ht="27.75" customHeight="1">
      <c r="A116" s="5" t="s">
        <v>53</v>
      </c>
      <c r="B116" s="11" t="s">
        <v>185</v>
      </c>
      <c r="C116" s="16"/>
      <c r="D116" s="13"/>
      <c r="E116" s="29"/>
      <c r="F116" s="29"/>
      <c r="G116" s="29"/>
      <c r="H116" s="5"/>
      <c r="I116" s="5"/>
    </row>
    <row r="117" spans="1:9" ht="12.75">
      <c r="A117" s="5" t="s">
        <v>53</v>
      </c>
      <c r="B117" s="5" t="s">
        <v>186</v>
      </c>
      <c r="C117" s="5" t="s">
        <v>187</v>
      </c>
      <c r="D117" s="13"/>
      <c r="E117" s="29"/>
      <c r="F117" s="29"/>
      <c r="G117" s="29"/>
      <c r="H117" s="5"/>
      <c r="I117" s="5"/>
    </row>
    <row r="118" spans="1:9" ht="12.75" customHeight="1">
      <c r="A118" s="5" t="s">
        <v>53</v>
      </c>
      <c r="B118" s="5" t="s">
        <v>188</v>
      </c>
      <c r="C118" s="32" t="s">
        <v>189</v>
      </c>
      <c r="D118" s="13"/>
      <c r="E118" s="29"/>
      <c r="F118" s="29"/>
      <c r="G118" s="29"/>
      <c r="H118" s="5"/>
      <c r="I118" s="5"/>
    </row>
    <row r="119" spans="1:9" ht="24.75" customHeight="1">
      <c r="A119" s="5" t="s">
        <v>53</v>
      </c>
      <c r="B119" s="6" t="s">
        <v>190</v>
      </c>
      <c r="C119" s="50" t="s">
        <v>178</v>
      </c>
      <c r="D119" s="13"/>
      <c r="E119" s="29"/>
      <c r="F119" s="29"/>
      <c r="G119" s="29"/>
      <c r="H119" s="5"/>
      <c r="I119" s="5"/>
    </row>
    <row r="120" spans="1:9" ht="12.75">
      <c r="A120" s="5" t="s">
        <v>53</v>
      </c>
      <c r="B120" s="11" t="s">
        <v>191</v>
      </c>
      <c r="C120" s="11" t="s">
        <v>192</v>
      </c>
      <c r="D120" s="13"/>
      <c r="E120" s="29"/>
      <c r="F120" s="29"/>
      <c r="G120" s="29"/>
      <c r="H120" s="5"/>
      <c r="I120" s="5"/>
    </row>
    <row r="121" spans="1:9" ht="51" customHeight="1">
      <c r="A121" s="5" t="s">
        <v>53</v>
      </c>
      <c r="B121" s="11" t="s">
        <v>193</v>
      </c>
      <c r="C121" s="11"/>
      <c r="D121" s="13"/>
      <c r="E121" s="29"/>
      <c r="F121" s="29"/>
      <c r="G121" s="29"/>
      <c r="H121" s="5"/>
      <c r="I121" s="5"/>
    </row>
    <row r="122" spans="1:9" ht="12.75">
      <c r="A122" s="5" t="s">
        <v>53</v>
      </c>
      <c r="B122" s="5" t="s">
        <v>194</v>
      </c>
      <c r="C122" s="5" t="s">
        <v>195</v>
      </c>
      <c r="D122" s="13"/>
      <c r="E122" s="29"/>
      <c r="F122" s="29"/>
      <c r="G122" s="29"/>
      <c r="H122" s="5"/>
      <c r="I122" s="5"/>
    </row>
    <row r="123" spans="1:9" ht="12.75">
      <c r="A123" s="5" t="s">
        <v>53</v>
      </c>
      <c r="B123" s="24" t="s">
        <v>196</v>
      </c>
      <c r="C123" s="24"/>
      <c r="D123" s="13"/>
      <c r="E123" s="29"/>
      <c r="F123" s="29"/>
      <c r="G123" s="29"/>
      <c r="H123" s="5"/>
      <c r="I123" s="5"/>
    </row>
    <row r="124" spans="1:9" ht="12.75">
      <c r="A124" s="5" t="s">
        <v>53</v>
      </c>
      <c r="B124" s="30" t="s">
        <v>197</v>
      </c>
      <c r="C124" s="34" t="s">
        <v>320</v>
      </c>
      <c r="D124" s="13"/>
      <c r="E124" s="29"/>
      <c r="F124" s="29"/>
      <c r="G124" s="29"/>
      <c r="H124" s="5"/>
      <c r="I124" s="5"/>
    </row>
    <row r="125" spans="1:9" ht="12.75">
      <c r="A125" s="5" t="s">
        <v>53</v>
      </c>
      <c r="B125" s="30" t="s">
        <v>198</v>
      </c>
      <c r="C125" s="34" t="s">
        <v>199</v>
      </c>
      <c r="D125" s="13"/>
      <c r="E125" s="29"/>
      <c r="F125" s="29"/>
      <c r="G125" s="29"/>
      <c r="H125" s="5"/>
      <c r="I125" s="5"/>
    </row>
    <row r="126" spans="1:9" ht="12.75">
      <c r="A126" s="5" t="s">
        <v>53</v>
      </c>
      <c r="B126" s="5" t="s">
        <v>200</v>
      </c>
      <c r="C126" s="5"/>
      <c r="D126" s="13"/>
      <c r="E126" s="29"/>
      <c r="F126" s="29"/>
      <c r="G126" s="29"/>
      <c r="H126" s="5"/>
      <c r="I126" s="5"/>
    </row>
    <row r="127" spans="1:9" ht="12.75">
      <c r="A127" s="5" t="s">
        <v>53</v>
      </c>
      <c r="B127" s="5" t="s">
        <v>201</v>
      </c>
      <c r="C127" s="5" t="s">
        <v>202</v>
      </c>
      <c r="D127" s="13"/>
      <c r="E127" s="29"/>
      <c r="F127" s="29"/>
      <c r="G127" s="29"/>
      <c r="H127" s="5"/>
      <c r="I127" s="5"/>
    </row>
    <row r="128" spans="1:9" ht="36" customHeight="1">
      <c r="A128" s="5" t="s">
        <v>53</v>
      </c>
      <c r="B128" s="11" t="s">
        <v>203</v>
      </c>
      <c r="C128" s="11"/>
      <c r="D128" s="13"/>
      <c r="E128" s="29"/>
      <c r="F128" s="29"/>
      <c r="G128" s="29"/>
      <c r="H128" s="5"/>
      <c r="I128" s="5"/>
    </row>
    <row r="129" spans="1:9" ht="12.75">
      <c r="A129" s="5" t="s">
        <v>53</v>
      </c>
      <c r="B129" s="10" t="s">
        <v>204</v>
      </c>
      <c r="C129" s="10"/>
      <c r="D129" s="13"/>
      <c r="E129" s="29"/>
      <c r="F129" s="29"/>
      <c r="G129" s="29"/>
      <c r="H129" s="5"/>
      <c r="I129" s="5"/>
    </row>
    <row r="130" spans="1:9" ht="12.75">
      <c r="A130" s="5" t="s">
        <v>53</v>
      </c>
      <c r="B130" s="10" t="s">
        <v>205</v>
      </c>
      <c r="C130" s="10" t="s">
        <v>206</v>
      </c>
      <c r="D130" s="13"/>
      <c r="E130" s="29"/>
      <c r="F130" s="29"/>
      <c r="G130" s="29"/>
      <c r="H130" s="5"/>
      <c r="I130" s="5"/>
    </row>
    <row r="131" spans="1:9" ht="12.75">
      <c r="A131" s="5" t="s">
        <v>53</v>
      </c>
      <c r="B131" s="11" t="s">
        <v>207</v>
      </c>
      <c r="C131" s="11"/>
      <c r="D131" s="13"/>
      <c r="E131" s="29"/>
      <c r="F131" s="29"/>
      <c r="G131" s="29"/>
      <c r="H131" s="5"/>
      <c r="I131" s="5"/>
    </row>
    <row r="132" spans="1:9" ht="25.5">
      <c r="A132" s="5" t="s">
        <v>53</v>
      </c>
      <c r="B132" s="11" t="s">
        <v>208</v>
      </c>
      <c r="C132" s="11"/>
      <c r="D132" s="13"/>
      <c r="E132" s="29"/>
      <c r="F132" s="29"/>
      <c r="G132" s="29"/>
      <c r="H132" s="5"/>
      <c r="I132" s="5"/>
    </row>
    <row r="133" spans="1:9" ht="25.5">
      <c r="A133" s="5" t="s">
        <v>53</v>
      </c>
      <c r="B133" s="11" t="s">
        <v>209</v>
      </c>
      <c r="C133" s="11"/>
      <c r="D133" s="13"/>
      <c r="E133" s="29"/>
      <c r="F133" s="29"/>
      <c r="G133" s="29"/>
      <c r="H133" s="5"/>
      <c r="I133" s="5"/>
    </row>
    <row r="134" spans="1:9" ht="63.75">
      <c r="A134" s="5" t="s">
        <v>53</v>
      </c>
      <c r="B134" s="11" t="s">
        <v>210</v>
      </c>
      <c r="C134" s="11"/>
      <c r="D134" s="13"/>
      <c r="E134" s="29"/>
      <c r="F134" s="29"/>
      <c r="G134" s="29"/>
      <c r="H134" s="5"/>
      <c r="I134" s="5"/>
    </row>
    <row r="135" spans="1:9" ht="12.75">
      <c r="A135" s="5" t="s">
        <v>53</v>
      </c>
      <c r="B135" s="11" t="s">
        <v>221</v>
      </c>
      <c r="C135" s="11"/>
      <c r="D135" s="13">
        <v>158</v>
      </c>
      <c r="E135" s="29"/>
      <c r="F135" s="29"/>
      <c r="G135" s="29"/>
      <c r="H135" s="13">
        <v>158</v>
      </c>
      <c r="I135" s="13"/>
    </row>
    <row r="136" spans="1:9" ht="12.75">
      <c r="A136" s="5" t="s">
        <v>53</v>
      </c>
      <c r="B136" s="11" t="s">
        <v>222</v>
      </c>
      <c r="C136" s="11"/>
      <c r="D136" s="13">
        <v>184</v>
      </c>
      <c r="E136" s="29"/>
      <c r="F136" s="29"/>
      <c r="G136" s="29"/>
      <c r="H136" s="13">
        <v>184</v>
      </c>
      <c r="I136" s="13"/>
    </row>
    <row r="137" spans="1:9" ht="12.75">
      <c r="A137" s="2"/>
      <c r="B137" s="8" t="s">
        <v>211</v>
      </c>
      <c r="C137" s="8"/>
      <c r="D137" s="37">
        <f aca="true" t="shared" si="0" ref="D137:I137">SUM(D36:D136)</f>
        <v>822</v>
      </c>
      <c r="E137" s="37">
        <f t="shared" si="0"/>
        <v>478</v>
      </c>
      <c r="F137" s="37">
        <f t="shared" si="0"/>
        <v>0</v>
      </c>
      <c r="G137" s="37">
        <f t="shared" si="0"/>
        <v>345</v>
      </c>
      <c r="H137" s="37">
        <f t="shared" si="0"/>
        <v>342</v>
      </c>
      <c r="I137" s="37">
        <f t="shared" si="0"/>
        <v>2</v>
      </c>
    </row>
    <row r="138" spans="1:9" ht="12.75">
      <c r="A138" s="6" t="s">
        <v>225</v>
      </c>
      <c r="B138" s="6" t="s">
        <v>227</v>
      </c>
      <c r="C138" s="6" t="s">
        <v>242</v>
      </c>
      <c r="D138" s="19"/>
      <c r="E138" s="29"/>
      <c r="F138" s="5"/>
      <c r="G138" s="5"/>
      <c r="H138" s="5"/>
      <c r="I138" s="5"/>
    </row>
    <row r="139" spans="1:9" ht="12.75">
      <c r="A139" s="5" t="s">
        <v>225</v>
      </c>
      <c r="B139" s="5" t="s">
        <v>228</v>
      </c>
      <c r="C139" s="5" t="s">
        <v>226</v>
      </c>
      <c r="D139" s="20"/>
      <c r="E139" s="29"/>
      <c r="F139" s="5"/>
      <c r="G139" s="5"/>
      <c r="H139" s="5"/>
      <c r="I139" s="5"/>
    </row>
    <row r="140" spans="1:9" ht="12.75">
      <c r="A140" s="5" t="s">
        <v>225</v>
      </c>
      <c r="B140" s="5" t="s">
        <v>229</v>
      </c>
      <c r="C140" s="5" t="s">
        <v>230</v>
      </c>
      <c r="D140" s="20">
        <v>80</v>
      </c>
      <c r="E140" s="29">
        <v>80</v>
      </c>
      <c r="F140" s="29"/>
      <c r="G140" s="29">
        <v>80</v>
      </c>
      <c r="H140" s="5"/>
      <c r="I140" s="5"/>
    </row>
    <row r="141" spans="1:9" ht="12.75">
      <c r="A141" s="5" t="s">
        <v>225</v>
      </c>
      <c r="B141" s="5" t="s">
        <v>231</v>
      </c>
      <c r="C141" s="6" t="s">
        <v>239</v>
      </c>
      <c r="D141" s="20">
        <v>713</v>
      </c>
      <c r="E141" s="29">
        <v>713</v>
      </c>
      <c r="F141" s="5"/>
      <c r="G141" s="5"/>
      <c r="H141" s="5"/>
      <c r="I141" s="5"/>
    </row>
    <row r="142" spans="1:9" ht="12.75">
      <c r="A142" s="5" t="s">
        <v>225</v>
      </c>
      <c r="B142" s="5" t="s">
        <v>232</v>
      </c>
      <c r="C142" s="5"/>
      <c r="D142" s="20"/>
      <c r="E142" s="29"/>
      <c r="F142" s="5"/>
      <c r="G142" s="5"/>
      <c r="H142" s="5"/>
      <c r="I142" s="5"/>
    </row>
    <row r="143" spans="1:9" ht="12.75">
      <c r="A143" s="5" t="s">
        <v>225</v>
      </c>
      <c r="B143" s="5" t="s">
        <v>233</v>
      </c>
      <c r="C143" s="5"/>
      <c r="D143" s="20"/>
      <c r="E143" s="29"/>
      <c r="F143" s="5"/>
      <c r="G143" s="5"/>
      <c r="H143" s="5"/>
      <c r="I143" s="5"/>
    </row>
    <row r="144" spans="1:9" ht="12.75">
      <c r="A144" s="5" t="s">
        <v>225</v>
      </c>
      <c r="B144" s="5" t="s">
        <v>82</v>
      </c>
      <c r="C144" s="5"/>
      <c r="D144" s="20"/>
      <c r="E144" s="29"/>
      <c r="F144" s="5"/>
      <c r="G144" s="5"/>
      <c r="H144" s="5"/>
      <c r="I144" s="5"/>
    </row>
    <row r="145" spans="1:9" ht="12.75">
      <c r="A145" s="5" t="s">
        <v>225</v>
      </c>
      <c r="B145" s="5" t="s">
        <v>234</v>
      </c>
      <c r="C145" s="5"/>
      <c r="D145" s="20"/>
      <c r="E145" s="29"/>
      <c r="F145" s="5"/>
      <c r="G145" s="5"/>
      <c r="H145" s="5"/>
      <c r="I145" s="5"/>
    </row>
    <row r="146" spans="1:9" ht="12.75">
      <c r="A146" s="5" t="s">
        <v>225</v>
      </c>
      <c r="B146" s="5" t="s">
        <v>235</v>
      </c>
      <c r="C146" s="5" t="s">
        <v>236</v>
      </c>
      <c r="D146" s="20"/>
      <c r="E146" s="29"/>
      <c r="F146" s="5"/>
      <c r="G146" s="5"/>
      <c r="H146" s="5"/>
      <c r="I146" s="5"/>
    </row>
    <row r="147" spans="1:9" ht="12.75">
      <c r="A147" s="5" t="s">
        <v>225</v>
      </c>
      <c r="B147" s="5" t="s">
        <v>237</v>
      </c>
      <c r="C147" s="5"/>
      <c r="D147" s="20"/>
      <c r="E147" s="29"/>
      <c r="F147" s="5"/>
      <c r="G147" s="5"/>
      <c r="H147" s="5"/>
      <c r="I147" s="5"/>
    </row>
    <row r="148" spans="1:9" ht="12.75">
      <c r="A148" s="5" t="s">
        <v>225</v>
      </c>
      <c r="B148" s="5" t="s">
        <v>238</v>
      </c>
      <c r="C148" s="6"/>
      <c r="D148" s="20"/>
      <c r="E148" s="29"/>
      <c r="F148" s="5"/>
      <c r="G148" s="5"/>
      <c r="H148" s="5"/>
      <c r="I148" s="5"/>
    </row>
    <row r="149" spans="1:9" ht="12.75">
      <c r="A149" s="2"/>
      <c r="B149" s="2" t="s">
        <v>22</v>
      </c>
      <c r="C149" s="2"/>
      <c r="D149" s="52">
        <f>SUM(D138:D148)</f>
        <v>793</v>
      </c>
      <c r="E149" s="51">
        <f>SUM(E138:E148)</f>
        <v>793</v>
      </c>
      <c r="F149" s="2"/>
      <c r="G149" s="51">
        <f>SUM(G138:G148)</f>
        <v>80</v>
      </c>
      <c r="H149" s="2"/>
      <c r="I149" s="2"/>
    </row>
    <row r="154" ht="12.75">
      <c r="F154" s="44"/>
    </row>
  </sheetData>
  <sheetProtection/>
  <autoFilter ref="A7:D134"/>
  <mergeCells count="8">
    <mergeCell ref="A3:A6"/>
    <mergeCell ref="B3:B6"/>
    <mergeCell ref="C3:C6"/>
    <mergeCell ref="B1:I1"/>
    <mergeCell ref="B2:I2"/>
    <mergeCell ref="D4:D5"/>
    <mergeCell ref="D3:I3"/>
    <mergeCell ref="E4:I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  <rowBreaks count="2" manualBreakCount="2">
    <brk id="54" max="255" man="1"/>
    <brk id="10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N40"/>
  <sheetViews>
    <sheetView tabSelected="1" zoomScalePageLayoutView="0" workbookViewId="0" topLeftCell="A1">
      <selection activeCell="B3" sqref="B3:N3"/>
    </sheetView>
  </sheetViews>
  <sheetFormatPr defaultColWidth="9.00390625" defaultRowHeight="12.75"/>
  <cols>
    <col min="1" max="1" width="4.375" style="1" customWidth="1"/>
    <col min="2" max="2" width="26.00390625" style="1" customWidth="1"/>
    <col min="3" max="3" width="8.25390625" style="1" customWidth="1"/>
    <col min="4" max="4" width="9.75390625" style="1" customWidth="1"/>
    <col min="5" max="5" width="8.875" style="1" customWidth="1"/>
    <col min="6" max="6" width="6.25390625" style="1" customWidth="1"/>
    <col min="7" max="7" width="12.375" style="1" customWidth="1"/>
    <col min="8" max="8" width="8.25390625" style="1" customWidth="1"/>
    <col min="9" max="9" width="6.125" style="1" customWidth="1"/>
    <col min="10" max="10" width="12.75390625" style="1" customWidth="1"/>
    <col min="11" max="11" width="9.125" style="1" customWidth="1"/>
    <col min="12" max="12" width="6.375" style="1" customWidth="1"/>
    <col min="13" max="14" width="12.75390625" style="1" customWidth="1"/>
    <col min="15" max="16384" width="9.125" style="1" customWidth="1"/>
  </cols>
  <sheetData>
    <row r="1" spans="9:14" ht="15">
      <c r="I1" s="97" t="s">
        <v>315</v>
      </c>
      <c r="J1" s="97"/>
      <c r="K1" s="97"/>
      <c r="L1" s="97"/>
      <c r="M1" s="97"/>
      <c r="N1" s="97"/>
    </row>
    <row r="2" spans="9:14" ht="15">
      <c r="I2" s="78"/>
      <c r="J2" s="78"/>
      <c r="K2" s="78"/>
      <c r="L2" s="78"/>
      <c r="M2" s="78"/>
      <c r="N2" s="78"/>
    </row>
    <row r="3" spans="2:14" ht="30.75" customHeight="1">
      <c r="B3" s="104" t="s">
        <v>331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5" spans="1:14" ht="12.75">
      <c r="A5" s="105"/>
      <c r="B5" s="105"/>
      <c r="C5" s="107" t="s">
        <v>258</v>
      </c>
      <c r="D5" s="109" t="s">
        <v>316</v>
      </c>
      <c r="E5" s="102" t="s">
        <v>321</v>
      </c>
      <c r="F5" s="102"/>
      <c r="G5" s="102"/>
      <c r="H5" s="102" t="s">
        <v>322</v>
      </c>
      <c r="I5" s="102"/>
      <c r="J5" s="102"/>
      <c r="K5" s="102" t="s">
        <v>323</v>
      </c>
      <c r="L5" s="102"/>
      <c r="M5" s="102"/>
      <c r="N5" s="101" t="s">
        <v>212</v>
      </c>
    </row>
    <row r="6" spans="1:14" s="67" customFormat="1" ht="24" customHeight="1">
      <c r="A6" s="106"/>
      <c r="B6" s="106"/>
      <c r="C6" s="108"/>
      <c r="D6" s="110"/>
      <c r="E6" s="64" t="s">
        <v>259</v>
      </c>
      <c r="F6" s="65" t="s">
        <v>260</v>
      </c>
      <c r="G6" s="66" t="s">
        <v>261</v>
      </c>
      <c r="H6" s="64" t="s">
        <v>259</v>
      </c>
      <c r="I6" s="65" t="s">
        <v>260</v>
      </c>
      <c r="J6" s="66" t="s">
        <v>261</v>
      </c>
      <c r="K6" s="64" t="s">
        <v>259</v>
      </c>
      <c r="L6" s="65" t="s">
        <v>260</v>
      </c>
      <c r="M6" s="66" t="s">
        <v>261</v>
      </c>
      <c r="N6" s="82"/>
    </row>
    <row r="7" spans="1:14" ht="12.75">
      <c r="A7" s="68" t="s">
        <v>262</v>
      </c>
      <c r="B7" s="69" t="s">
        <v>263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5"/>
    </row>
    <row r="8" spans="1:14" ht="12.75">
      <c r="A8" s="68" t="s">
        <v>264</v>
      </c>
      <c r="B8" s="6" t="s">
        <v>265</v>
      </c>
      <c r="C8" s="71" t="s">
        <v>266</v>
      </c>
      <c r="D8" s="70"/>
      <c r="E8" s="70">
        <v>3333.2425</v>
      </c>
      <c r="F8" s="70"/>
      <c r="G8" s="70">
        <f>SUM(G9:G20)</f>
        <v>9052668.7521</v>
      </c>
      <c r="H8" s="70">
        <v>3075.003</v>
      </c>
      <c r="I8" s="70"/>
      <c r="J8" s="70">
        <f>SUM(J9:J20)</f>
        <v>2349444.46409</v>
      </c>
      <c r="K8" s="70">
        <v>12141.674</v>
      </c>
      <c r="L8" s="70"/>
      <c r="M8" s="70">
        <f>SUM(M9:M20)</f>
        <v>4758350.62</v>
      </c>
      <c r="N8" s="72">
        <f>G8+J8+M8</f>
        <v>16160463.83619</v>
      </c>
    </row>
    <row r="9" spans="1:14" ht="12.75">
      <c r="A9" s="63"/>
      <c r="B9" s="6" t="s">
        <v>267</v>
      </c>
      <c r="C9" s="71" t="s">
        <v>266</v>
      </c>
      <c r="D9" s="71">
        <v>304.03</v>
      </c>
      <c r="E9" s="71">
        <v>3333.2425</v>
      </c>
      <c r="F9" s="71">
        <v>4</v>
      </c>
      <c r="G9" s="20">
        <f>D9*E9*F9</f>
        <v>4053622.8690999993</v>
      </c>
      <c r="H9" s="71">
        <v>3075.003</v>
      </c>
      <c r="I9" s="71">
        <v>1</v>
      </c>
      <c r="J9" s="20">
        <f>D9*H9*I9</f>
        <v>934893.16209</v>
      </c>
      <c r="K9" s="71"/>
      <c r="L9" s="71"/>
      <c r="M9" s="20"/>
      <c r="N9" s="5"/>
    </row>
    <row r="10" spans="1:14" ht="12.75">
      <c r="A10" s="63"/>
      <c r="B10" s="11" t="s">
        <v>268</v>
      </c>
      <c r="C10" s="71" t="s">
        <v>266</v>
      </c>
      <c r="D10" s="71"/>
      <c r="E10" s="71"/>
      <c r="F10" s="71"/>
      <c r="G10" s="20">
        <v>100000</v>
      </c>
      <c r="H10" s="71"/>
      <c r="I10" s="71"/>
      <c r="J10" s="20">
        <v>80000</v>
      </c>
      <c r="K10" s="71"/>
      <c r="L10" s="71"/>
      <c r="M10" s="20">
        <v>2500000</v>
      </c>
      <c r="N10" s="5"/>
    </row>
    <row r="11" spans="1:14" ht="12.75">
      <c r="A11" s="68" t="s">
        <v>269</v>
      </c>
      <c r="B11" s="69" t="s">
        <v>270</v>
      </c>
      <c r="C11" s="71"/>
      <c r="D11" s="70"/>
      <c r="E11" s="70"/>
      <c r="F11" s="70"/>
      <c r="G11" s="73"/>
      <c r="H11" s="70"/>
      <c r="I11" s="70"/>
      <c r="J11" s="73"/>
      <c r="K11" s="70"/>
      <c r="L11" s="70"/>
      <c r="M11" s="73"/>
      <c r="N11" s="5"/>
    </row>
    <row r="12" spans="1:14" ht="26.25" customHeight="1">
      <c r="A12" s="68"/>
      <c r="B12" s="6" t="s">
        <v>271</v>
      </c>
      <c r="C12" s="71" t="s">
        <v>266</v>
      </c>
      <c r="D12" s="71">
        <v>754.84</v>
      </c>
      <c r="E12" s="71">
        <v>240</v>
      </c>
      <c r="F12" s="71">
        <v>1</v>
      </c>
      <c r="G12" s="20">
        <f aca="true" t="shared" si="0" ref="G12:G17">D12*E12*F12</f>
        <v>181161.6</v>
      </c>
      <c r="H12" s="71"/>
      <c r="I12" s="71"/>
      <c r="J12" s="20"/>
      <c r="K12" s="71"/>
      <c r="L12" s="71"/>
      <c r="M12" s="20"/>
      <c r="N12" s="5"/>
    </row>
    <row r="13" spans="1:14" ht="25.5">
      <c r="A13" s="68"/>
      <c r="B13" s="6" t="s">
        <v>272</v>
      </c>
      <c r="C13" s="71" t="s">
        <v>266</v>
      </c>
      <c r="D13" s="71">
        <v>453.72</v>
      </c>
      <c r="E13" s="71">
        <v>1600</v>
      </c>
      <c r="F13" s="71">
        <v>1</v>
      </c>
      <c r="G13" s="20">
        <f t="shared" si="0"/>
        <v>725952</v>
      </c>
      <c r="H13" s="71"/>
      <c r="I13" s="71"/>
      <c r="J13" s="20"/>
      <c r="K13" s="71"/>
      <c r="L13" s="71"/>
      <c r="M13" s="20"/>
      <c r="N13" s="5"/>
    </row>
    <row r="14" spans="1:14" ht="25.5">
      <c r="A14" s="68"/>
      <c r="B14" s="6" t="s">
        <v>273</v>
      </c>
      <c r="C14" s="71" t="s">
        <v>266</v>
      </c>
      <c r="D14" s="71">
        <v>453.72</v>
      </c>
      <c r="E14" s="71">
        <v>1250</v>
      </c>
      <c r="F14" s="71">
        <v>1</v>
      </c>
      <c r="G14" s="20">
        <f t="shared" si="0"/>
        <v>567150</v>
      </c>
      <c r="H14" s="71"/>
      <c r="I14" s="71"/>
      <c r="J14" s="20"/>
      <c r="K14" s="71"/>
      <c r="L14" s="71"/>
      <c r="M14" s="20"/>
      <c r="N14" s="5"/>
    </row>
    <row r="15" spans="1:14" ht="12.75">
      <c r="A15" s="68" t="s">
        <v>274</v>
      </c>
      <c r="B15" s="6" t="s">
        <v>275</v>
      </c>
      <c r="C15" s="71" t="s">
        <v>266</v>
      </c>
      <c r="D15" s="71">
        <v>482.63</v>
      </c>
      <c r="E15" s="71">
        <v>500</v>
      </c>
      <c r="F15" s="71">
        <v>1</v>
      </c>
      <c r="G15" s="20">
        <f t="shared" si="0"/>
        <v>241315</v>
      </c>
      <c r="H15" s="71"/>
      <c r="I15" s="71"/>
      <c r="J15" s="73"/>
      <c r="K15" s="71"/>
      <c r="L15" s="71"/>
      <c r="M15" s="73"/>
      <c r="N15" s="5"/>
    </row>
    <row r="16" spans="1:14" ht="12.75">
      <c r="A16" s="68" t="s">
        <v>276</v>
      </c>
      <c r="B16" s="6" t="s">
        <v>277</v>
      </c>
      <c r="C16" s="71" t="s">
        <v>266</v>
      </c>
      <c r="D16" s="71">
        <v>431.5</v>
      </c>
      <c r="E16" s="71">
        <v>500</v>
      </c>
      <c r="F16" s="71">
        <v>1</v>
      </c>
      <c r="G16" s="20">
        <f t="shared" si="0"/>
        <v>215750</v>
      </c>
      <c r="H16" s="71"/>
      <c r="I16" s="71"/>
      <c r="J16" s="73"/>
      <c r="K16" s="71"/>
      <c r="L16" s="71"/>
      <c r="M16" s="73"/>
      <c r="N16" s="5"/>
    </row>
    <row r="17" spans="1:14" ht="12.75">
      <c r="A17" s="68" t="s">
        <v>278</v>
      </c>
      <c r="B17" s="6" t="s">
        <v>279</v>
      </c>
      <c r="C17" s="71" t="s">
        <v>266</v>
      </c>
      <c r="D17" s="71">
        <v>231.59</v>
      </c>
      <c r="E17" s="71">
        <v>500</v>
      </c>
      <c r="F17" s="71">
        <v>1</v>
      </c>
      <c r="G17" s="20">
        <f t="shared" si="0"/>
        <v>115795</v>
      </c>
      <c r="H17" s="71"/>
      <c r="I17" s="71"/>
      <c r="J17" s="73"/>
      <c r="K17" s="71"/>
      <c r="L17" s="71"/>
      <c r="M17" s="73"/>
      <c r="N17" s="5"/>
    </row>
    <row r="18" spans="1:14" ht="12.75">
      <c r="A18" s="68" t="s">
        <v>280</v>
      </c>
      <c r="B18" s="6" t="s">
        <v>281</v>
      </c>
      <c r="C18" s="71"/>
      <c r="D18" s="71"/>
      <c r="E18" s="71"/>
      <c r="F18" s="71"/>
      <c r="G18" s="73"/>
      <c r="H18" s="71"/>
      <c r="I18" s="71"/>
      <c r="J18" s="73"/>
      <c r="K18" s="71"/>
      <c r="L18" s="71"/>
      <c r="M18" s="73"/>
      <c r="N18" s="5"/>
    </row>
    <row r="19" spans="1:14" ht="12.75">
      <c r="A19" s="68"/>
      <c r="B19" s="6" t="s">
        <v>282</v>
      </c>
      <c r="C19" s="71" t="s">
        <v>266</v>
      </c>
      <c r="D19" s="71">
        <v>6.2</v>
      </c>
      <c r="E19" s="71">
        <v>3333.2425</v>
      </c>
      <c r="F19" s="71">
        <v>138</v>
      </c>
      <c r="G19" s="20">
        <f>D19*E19*F19</f>
        <v>2851922.2830000003</v>
      </c>
      <c r="H19" s="71">
        <v>3075.003</v>
      </c>
      <c r="I19" s="71">
        <v>70</v>
      </c>
      <c r="J19" s="20">
        <f>D19*H19*I19</f>
        <v>1334551.3020000001</v>
      </c>
      <c r="K19" s="71">
        <v>12141.67</v>
      </c>
      <c r="L19" s="71">
        <v>30</v>
      </c>
      <c r="M19" s="20">
        <f>D19*K19*L19</f>
        <v>2258350.62</v>
      </c>
      <c r="N19" s="5"/>
    </row>
    <row r="20" spans="1:14" ht="12.75">
      <c r="A20" s="68"/>
      <c r="B20" s="6"/>
      <c r="C20" s="71"/>
      <c r="D20" s="71"/>
      <c r="E20" s="71"/>
      <c r="F20" s="71"/>
      <c r="G20" s="20"/>
      <c r="H20" s="71"/>
      <c r="I20" s="71"/>
      <c r="J20" s="20"/>
      <c r="K20" s="71"/>
      <c r="L20" s="71"/>
      <c r="M20" s="20"/>
      <c r="N20" s="5"/>
    </row>
    <row r="21" spans="1:14" ht="12.75">
      <c r="A21" s="68" t="s">
        <v>283</v>
      </c>
      <c r="B21" s="69" t="s">
        <v>284</v>
      </c>
      <c r="C21" s="71"/>
      <c r="D21" s="71"/>
      <c r="E21" s="71"/>
      <c r="F21" s="71"/>
      <c r="G21" s="73">
        <f>SUM(G22:G27)</f>
        <v>905330.7289999999</v>
      </c>
      <c r="H21" s="71"/>
      <c r="I21" s="71"/>
      <c r="J21" s="73">
        <v>80000</v>
      </c>
      <c r="K21" s="71"/>
      <c r="L21" s="71"/>
      <c r="M21" s="73">
        <v>189146.18</v>
      </c>
      <c r="N21" s="72">
        <f>G21+J21+M21</f>
        <v>1174476.909</v>
      </c>
    </row>
    <row r="22" spans="1:14" ht="12.75">
      <c r="A22" s="68" t="s">
        <v>285</v>
      </c>
      <c r="B22" s="69" t="s">
        <v>286</v>
      </c>
      <c r="C22" s="70" t="s">
        <v>287</v>
      </c>
      <c r="D22" s="71"/>
      <c r="E22" s="70">
        <v>8093</v>
      </c>
      <c r="F22" s="71"/>
      <c r="G22" s="71"/>
      <c r="H22" s="70">
        <v>4235</v>
      </c>
      <c r="I22" s="71"/>
      <c r="J22" s="71"/>
      <c r="K22" s="70">
        <v>24338</v>
      </c>
      <c r="L22" s="71"/>
      <c r="M22" s="71"/>
      <c r="N22" s="5"/>
    </row>
    <row r="23" spans="1:14" ht="12.75">
      <c r="A23" s="68"/>
      <c r="B23" s="6" t="s">
        <v>288</v>
      </c>
      <c r="C23" s="71" t="s">
        <v>289</v>
      </c>
      <c r="D23" s="71">
        <v>30472.15</v>
      </c>
      <c r="E23" s="71">
        <v>4</v>
      </c>
      <c r="F23" s="71">
        <v>1</v>
      </c>
      <c r="G23" s="20">
        <f>D23*E23*F23</f>
        <v>121888.6</v>
      </c>
      <c r="H23" s="71"/>
      <c r="I23" s="71"/>
      <c r="J23" s="20"/>
      <c r="K23" s="71"/>
      <c r="L23" s="71"/>
      <c r="M23" s="20"/>
      <c r="N23" s="5"/>
    </row>
    <row r="24" spans="1:14" ht="12.75">
      <c r="A24" s="68"/>
      <c r="B24" s="6" t="s">
        <v>290</v>
      </c>
      <c r="C24" s="71"/>
      <c r="D24" s="71"/>
      <c r="E24" s="71"/>
      <c r="F24" s="71"/>
      <c r="G24" s="20">
        <v>700000</v>
      </c>
      <c r="H24" s="71"/>
      <c r="I24" s="71"/>
      <c r="J24" s="20"/>
      <c r="K24" s="71"/>
      <c r="L24" s="71"/>
      <c r="M24" s="20"/>
      <c r="N24" s="5"/>
    </row>
    <row r="25" spans="1:14" ht="12.75">
      <c r="A25" s="68" t="s">
        <v>291</v>
      </c>
      <c r="B25" s="69" t="s">
        <v>292</v>
      </c>
      <c r="C25" s="70" t="s">
        <v>293</v>
      </c>
      <c r="D25" s="71"/>
      <c r="E25" s="70">
        <v>1379</v>
      </c>
      <c r="F25" s="71"/>
      <c r="G25" s="20"/>
      <c r="H25" s="70">
        <v>9460</v>
      </c>
      <c r="I25" s="71"/>
      <c r="J25" s="20"/>
      <c r="K25" s="70">
        <v>12574</v>
      </c>
      <c r="L25" s="71"/>
      <c r="M25" s="20"/>
      <c r="N25" s="5"/>
    </row>
    <row r="26" spans="1:14" ht="12.75">
      <c r="A26" s="68"/>
      <c r="B26" s="6" t="s">
        <v>294</v>
      </c>
      <c r="C26" s="70" t="s">
        <v>295</v>
      </c>
      <c r="D26" s="71">
        <v>242.51</v>
      </c>
      <c r="E26" s="70">
        <v>137.9</v>
      </c>
      <c r="F26" s="71">
        <v>1</v>
      </c>
      <c r="G26" s="20">
        <f>D26*E26*F26</f>
        <v>33442.129</v>
      </c>
      <c r="H26" s="70"/>
      <c r="I26" s="71"/>
      <c r="J26" s="20"/>
      <c r="K26" s="70"/>
      <c r="L26" s="71"/>
      <c r="M26" s="20"/>
      <c r="N26" s="5"/>
    </row>
    <row r="27" spans="1:14" ht="12.75">
      <c r="A27" s="68"/>
      <c r="B27" s="6" t="s">
        <v>290</v>
      </c>
      <c r="C27" s="70"/>
      <c r="D27" s="71"/>
      <c r="E27" s="70"/>
      <c r="F27" s="71"/>
      <c r="G27" s="20">
        <v>50000</v>
      </c>
      <c r="H27" s="70"/>
      <c r="I27" s="71"/>
      <c r="J27" s="20"/>
      <c r="K27" s="70"/>
      <c r="L27" s="71"/>
      <c r="M27" s="20"/>
      <c r="N27" s="5"/>
    </row>
    <row r="28" spans="1:14" ht="12.75">
      <c r="A28" s="68"/>
      <c r="B28" s="6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5"/>
    </row>
    <row r="29" spans="1:14" ht="13.5" customHeight="1">
      <c r="A29" s="68" t="s">
        <v>296</v>
      </c>
      <c r="B29" s="98" t="s">
        <v>297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  <c r="N29" s="73">
        <f>N30+N31</f>
        <v>2302859.25</v>
      </c>
    </row>
    <row r="30" spans="1:14" ht="12.75">
      <c r="A30" s="68" t="s">
        <v>298</v>
      </c>
      <c r="B30" s="98" t="s">
        <v>299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20">
        <v>300000</v>
      </c>
    </row>
    <row r="31" spans="1:14" ht="12.75" customHeight="1">
      <c r="A31" s="68" t="s">
        <v>300</v>
      </c>
      <c r="B31" s="98" t="s">
        <v>302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  <c r="N31" s="20">
        <f>3814.97*525</f>
        <v>2002859.25</v>
      </c>
    </row>
    <row r="32" spans="1:14" ht="12.75">
      <c r="A32" s="68"/>
      <c r="B32" s="69"/>
      <c r="C32" s="70"/>
      <c r="D32" s="70"/>
      <c r="E32" s="70"/>
      <c r="F32" s="70"/>
      <c r="G32" s="73"/>
      <c r="H32" s="70"/>
      <c r="I32" s="70"/>
      <c r="J32" s="73"/>
      <c r="K32" s="70"/>
      <c r="L32" s="70"/>
      <c r="M32" s="73"/>
      <c r="N32" s="5"/>
    </row>
    <row r="33" spans="1:14" ht="12.75">
      <c r="A33" s="68"/>
      <c r="B33" s="69" t="s">
        <v>301</v>
      </c>
      <c r="C33" s="72"/>
      <c r="D33" s="68"/>
      <c r="E33" s="70"/>
      <c r="F33" s="68"/>
      <c r="G33" s="74">
        <f>G8+G21</f>
        <v>9957999.4811</v>
      </c>
      <c r="H33" s="70"/>
      <c r="I33" s="68"/>
      <c r="J33" s="74">
        <f>J8+J21+J29</f>
        <v>2429444.46409</v>
      </c>
      <c r="K33" s="70"/>
      <c r="L33" s="68"/>
      <c r="M33" s="74">
        <f>M8+M21</f>
        <v>4947496.8</v>
      </c>
      <c r="N33" s="72">
        <f>N8+N21+N29</f>
        <v>19637799.995190002</v>
      </c>
    </row>
    <row r="34" spans="7:13" ht="12.75">
      <c r="G34" s="41"/>
      <c r="J34" s="41"/>
      <c r="M34" s="41"/>
    </row>
    <row r="35" spans="1:14" ht="28.5" customHeight="1">
      <c r="A35" s="96" t="s">
        <v>326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27" customHeight="1">
      <c r="A36" s="96" t="s">
        <v>330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5" customHeight="1">
      <c r="A37" s="96" t="s">
        <v>327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3" ht="12.75">
      <c r="A38" s="103" t="s">
        <v>325</v>
      </c>
      <c r="B38" s="103"/>
      <c r="C38" s="103"/>
      <c r="D38" s="103"/>
      <c r="E38" s="103"/>
      <c r="F38" s="103"/>
      <c r="G38" s="103"/>
      <c r="H38" s="103"/>
      <c r="I38" s="103"/>
      <c r="J38" s="103"/>
      <c r="M38" s="41"/>
    </row>
    <row r="39" spans="1:14" ht="12.75">
      <c r="A39" s="103" t="s">
        <v>324</v>
      </c>
      <c r="B39" s="103"/>
      <c r="C39" s="103"/>
      <c r="D39" s="103"/>
      <c r="E39" s="103"/>
      <c r="F39" s="103"/>
      <c r="G39" s="103"/>
      <c r="H39" s="103"/>
      <c r="I39" s="103"/>
      <c r="J39" s="103"/>
      <c r="M39" s="41"/>
      <c r="N39" s="44"/>
    </row>
    <row r="40" spans="7:14" ht="12.75">
      <c r="G40" s="44"/>
      <c r="J40" s="44"/>
      <c r="M40" s="44"/>
      <c r="N40" s="44"/>
    </row>
  </sheetData>
  <sheetProtection/>
  <mergeCells count="18">
    <mergeCell ref="A39:J39"/>
    <mergeCell ref="B3:N3"/>
    <mergeCell ref="A5:A6"/>
    <mergeCell ref="C5:C6"/>
    <mergeCell ref="D5:D6"/>
    <mergeCell ref="B5:B6"/>
    <mergeCell ref="A38:J38"/>
    <mergeCell ref="A35:N35"/>
    <mergeCell ref="A36:N36"/>
    <mergeCell ref="A37:N37"/>
    <mergeCell ref="I1:N1"/>
    <mergeCell ref="B29:M29"/>
    <mergeCell ref="B30:M30"/>
    <mergeCell ref="B31:M31"/>
    <mergeCell ref="N5:N6"/>
    <mergeCell ref="E5:G5"/>
    <mergeCell ref="H5:J5"/>
    <mergeCell ref="K5:M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УБТ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Воротова</dc:creator>
  <cp:keywords/>
  <dc:description/>
  <cp:lastModifiedBy>omz</cp:lastModifiedBy>
  <cp:lastPrinted>2012-12-17T12:52:57Z</cp:lastPrinted>
  <dcterms:created xsi:type="dcterms:W3CDTF">2011-12-13T05:27:00Z</dcterms:created>
  <dcterms:modified xsi:type="dcterms:W3CDTF">2012-12-17T12:53:35Z</dcterms:modified>
  <cp:category/>
  <cp:version/>
  <cp:contentType/>
  <cp:contentStatus/>
</cp:coreProperties>
</file>